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180" windowWidth="12690" windowHeight="12465"/>
  </bookViews>
  <sheets>
    <sheet name="Anleitung" sheetId="5" r:id="rId1"/>
    <sheet name="Persönlicher Bedarf" sheetId="3" r:id="rId2"/>
    <sheet name="Kapitalbedarf" sheetId="4" r:id="rId3"/>
    <sheet name="Rentabilitätsplanung 12 Monate" sheetId="6" r:id="rId4"/>
    <sheet name="Rentabilitätsplanung 3 Jahre" sheetId="2" r:id="rId5"/>
    <sheet name="Liquiditätsplanung 12 Monate" sheetId="1" r:id="rId6"/>
  </sheets>
  <definedNames>
    <definedName name="_xlnm.Print_Area" localSheetId="2">Kapitalbedarf!$A$1:$B$36</definedName>
    <definedName name="_xlnm.Print_Area" localSheetId="5">'Liquiditätsplanung 12 Monate'!$A$1:$N$41</definedName>
    <definedName name="_xlnm.Print_Area" localSheetId="1">'Persönlicher Bedarf'!$A$1:$C$54</definedName>
    <definedName name="_xlnm.Print_Area" localSheetId="3">'Rentabilitätsplanung 12 Monate'!$A$1:$N$39</definedName>
    <definedName name="_xlnm.Print_Area" localSheetId="4">'Rentabilitätsplanung 3 Jahre'!$A$1:$G$38</definedName>
  </definedNames>
  <calcPr calcId="145621"/>
</workbook>
</file>

<file path=xl/calcChain.xml><?xml version="1.0" encoding="utf-8"?>
<calcChain xmlns="http://schemas.openxmlformats.org/spreadsheetml/2006/main">
  <c r="F5" i="2" l="1"/>
  <c r="F7" i="2" s="1"/>
  <c r="G7" i="2" s="1"/>
  <c r="D5" i="2"/>
  <c r="D7" i="2" s="1"/>
  <c r="E36" i="2" s="1"/>
  <c r="G36" i="2" l="1"/>
  <c r="G25" i="2"/>
  <c r="G29" i="2"/>
  <c r="G33" i="2"/>
  <c r="G10" i="2"/>
  <c r="G14" i="2"/>
  <c r="G18" i="2"/>
  <c r="G22" i="2"/>
  <c r="G26" i="2"/>
  <c r="G30" i="2"/>
  <c r="G34" i="2"/>
  <c r="G11" i="2"/>
  <c r="G15" i="2"/>
  <c r="G19" i="2"/>
  <c r="G23" i="2"/>
  <c r="G27" i="2"/>
  <c r="G31" i="2"/>
  <c r="G35" i="2"/>
  <c r="G12" i="2"/>
  <c r="G16" i="2"/>
  <c r="G9" i="2"/>
  <c r="G24" i="2"/>
  <c r="G28" i="2"/>
  <c r="G32" i="2"/>
  <c r="G21" i="2"/>
  <c r="G13" i="2"/>
  <c r="G17" i="2"/>
  <c r="E23" i="2"/>
  <c r="E29" i="2"/>
  <c r="E10" i="2"/>
  <c r="E18" i="2"/>
  <c r="E24" i="2"/>
  <c r="E31" i="2"/>
  <c r="E13" i="2"/>
  <c r="E9" i="2"/>
  <c r="E25" i="2"/>
  <c r="E34" i="2"/>
  <c r="E14" i="2"/>
  <c r="E28" i="2"/>
  <c r="E21" i="2"/>
  <c r="E15" i="2"/>
  <c r="E17" i="2"/>
  <c r="E11" i="2"/>
  <c r="E27" i="2"/>
  <c r="E7" i="2"/>
  <c r="E16" i="2"/>
  <c r="E12" i="2"/>
  <c r="E35" i="2"/>
  <c r="E30" i="2"/>
  <c r="E26" i="2"/>
  <c r="E22" i="2"/>
  <c r="B35" i="4" l="1"/>
  <c r="M32" i="6" l="1"/>
  <c r="L32" i="6"/>
  <c r="K32" i="6"/>
  <c r="J32" i="6"/>
  <c r="I32" i="6"/>
  <c r="H32" i="6"/>
  <c r="G32" i="6"/>
  <c r="F32" i="6"/>
  <c r="E32" i="6"/>
  <c r="D32" i="6"/>
  <c r="C32" i="6"/>
  <c r="B32" i="6"/>
  <c r="N31" i="6"/>
  <c r="B31" i="2" s="1"/>
  <c r="N30" i="6"/>
  <c r="B30" i="2" s="1"/>
  <c r="N28" i="6"/>
  <c r="B28" i="2" s="1"/>
  <c r="N35" i="6"/>
  <c r="B35" i="2" s="1"/>
  <c r="N27" i="6"/>
  <c r="B27" i="2" s="1"/>
  <c r="N26" i="6"/>
  <c r="B26" i="2" s="1"/>
  <c r="N25" i="6"/>
  <c r="B25" i="2" s="1"/>
  <c r="N24" i="6"/>
  <c r="B24" i="2" s="1"/>
  <c r="N23" i="6"/>
  <c r="B23" i="2" s="1"/>
  <c r="N22" i="6"/>
  <c r="B22" i="2" s="1"/>
  <c r="N21" i="6"/>
  <c r="B21" i="2" s="1"/>
  <c r="M19" i="6"/>
  <c r="L19" i="6"/>
  <c r="K19" i="6"/>
  <c r="J19" i="6"/>
  <c r="I19" i="6"/>
  <c r="H19" i="6"/>
  <c r="G19" i="6"/>
  <c r="F19" i="6"/>
  <c r="E19" i="6"/>
  <c r="D19" i="6"/>
  <c r="C19" i="6"/>
  <c r="B19" i="6"/>
  <c r="N18" i="6"/>
  <c r="B18" i="2" s="1"/>
  <c r="N17" i="6"/>
  <c r="B17" i="2" s="1"/>
  <c r="N16" i="6"/>
  <c r="B16" i="2" s="1"/>
  <c r="N15" i="6"/>
  <c r="B15" i="2" s="1"/>
  <c r="N29" i="6"/>
  <c r="B29" i="2" s="1"/>
  <c r="N14" i="6"/>
  <c r="B14" i="2" s="1"/>
  <c r="N13" i="6"/>
  <c r="B13" i="2" s="1"/>
  <c r="N12" i="6"/>
  <c r="B12" i="2" s="1"/>
  <c r="N11" i="6"/>
  <c r="B11" i="2" s="1"/>
  <c r="N10" i="6"/>
  <c r="B10" i="2" s="1"/>
  <c r="N9" i="6"/>
  <c r="B9" i="2" s="1"/>
  <c r="N6" i="6"/>
  <c r="B6" i="2" s="1"/>
  <c r="M5" i="6"/>
  <c r="M7" i="6" s="1"/>
  <c r="L5" i="6"/>
  <c r="L7" i="6" s="1"/>
  <c r="K5" i="6"/>
  <c r="K7" i="6" s="1"/>
  <c r="J5" i="6"/>
  <c r="J7" i="6" s="1"/>
  <c r="I5" i="6"/>
  <c r="I7" i="6" s="1"/>
  <c r="H5" i="6"/>
  <c r="H7" i="6" s="1"/>
  <c r="G5" i="6"/>
  <c r="G7" i="6" s="1"/>
  <c r="F5" i="6"/>
  <c r="F7" i="6" s="1"/>
  <c r="E5" i="6"/>
  <c r="E7" i="6" s="1"/>
  <c r="D5" i="6"/>
  <c r="D7" i="6" s="1"/>
  <c r="C5" i="6"/>
  <c r="C7" i="6" s="1"/>
  <c r="B5" i="6"/>
  <c r="N4" i="6"/>
  <c r="B4" i="2" s="1"/>
  <c r="N3" i="6"/>
  <c r="B3" i="2" s="1"/>
  <c r="E33" i="6" l="1"/>
  <c r="I33" i="6"/>
  <c r="M33" i="6"/>
  <c r="N5" i="6"/>
  <c r="B5" i="2" s="1"/>
  <c r="N19" i="6"/>
  <c r="B19" i="2" s="1"/>
  <c r="F33" i="6"/>
  <c r="J33" i="6"/>
  <c r="G33" i="6"/>
  <c r="D33" i="6"/>
  <c r="H33" i="6"/>
  <c r="L33" i="6"/>
  <c r="C33" i="6"/>
  <c r="K33" i="6"/>
  <c r="N32" i="6"/>
  <c r="B32" i="2" s="1"/>
  <c r="B7" i="6"/>
  <c r="B33" i="6" s="1"/>
  <c r="N7" i="6" l="1"/>
  <c r="B7" i="2" s="1"/>
  <c r="C7" i="2" l="1"/>
  <c r="C24" i="2"/>
  <c r="C28" i="2"/>
  <c r="C32" i="2"/>
  <c r="C12" i="2"/>
  <c r="C16" i="2"/>
  <c r="C9" i="2"/>
  <c r="C25" i="2"/>
  <c r="C29" i="2"/>
  <c r="C21" i="2"/>
  <c r="C13" i="2"/>
  <c r="C17" i="2"/>
  <c r="C22" i="2"/>
  <c r="C26" i="2"/>
  <c r="C30" i="2"/>
  <c r="C10" i="2"/>
  <c r="C14" i="2"/>
  <c r="C18" i="2"/>
  <c r="C27" i="2"/>
  <c r="C31" i="2"/>
  <c r="C35" i="2"/>
  <c r="C11" i="2"/>
  <c r="C15" i="2"/>
  <c r="C19" i="2"/>
  <c r="C23" i="2"/>
  <c r="N33" i="6"/>
  <c r="A43" i="6" s="1"/>
  <c r="B33" i="2" l="1"/>
  <c r="C33" i="2" s="1"/>
  <c r="C36" i="6" l="1"/>
  <c r="J36" i="6"/>
  <c r="L36" i="6"/>
  <c r="G36" i="6"/>
  <c r="H36" i="6"/>
  <c r="I36" i="6"/>
  <c r="D36" i="6"/>
  <c r="F36" i="6"/>
  <c r="E36" i="6"/>
  <c r="K36" i="6"/>
  <c r="M36" i="6"/>
  <c r="D32" i="2"/>
  <c r="E32" i="2" s="1"/>
  <c r="F32" i="2"/>
  <c r="N34" i="6" l="1"/>
  <c r="B34" i="2" s="1"/>
  <c r="C34" i="2" s="1"/>
  <c r="B36" i="6"/>
  <c r="N36" i="6" s="1"/>
  <c r="B36" i="2" s="1"/>
  <c r="C36" i="2" s="1"/>
  <c r="F19" i="2"/>
  <c r="D19" i="2"/>
  <c r="E19" i="2" s="1"/>
  <c r="F33" i="2" l="1"/>
  <c r="D33" i="2"/>
  <c r="N32" i="1"/>
  <c r="N4" i="1"/>
  <c r="C5" i="1"/>
  <c r="F5" i="1"/>
  <c r="G5" i="1"/>
  <c r="H5" i="1"/>
  <c r="I5" i="1"/>
  <c r="J5" i="1"/>
  <c r="K5" i="1"/>
  <c r="L5" i="1"/>
  <c r="M5" i="1"/>
  <c r="F36" i="2" l="1"/>
  <c r="F38" i="2" s="1"/>
  <c r="D36" i="2"/>
  <c r="D38" i="2" s="1"/>
  <c r="E33" i="2"/>
  <c r="N31" i="1"/>
  <c r="N33" i="1"/>
  <c r="M17" i="1" l="1"/>
  <c r="B14" i="4"/>
  <c r="B24" i="4" s="1"/>
  <c r="B26" i="4" s="1"/>
  <c r="N25" i="1"/>
  <c r="C34" i="3"/>
  <c r="C3" i="3"/>
  <c r="C6" i="3"/>
  <c r="C14" i="3"/>
  <c r="C22" i="3"/>
  <c r="C23" i="3"/>
  <c r="C24" i="3"/>
  <c r="C25" i="3"/>
  <c r="C26" i="3"/>
  <c r="N21" i="1"/>
  <c r="N22" i="1"/>
  <c r="N23" i="1"/>
  <c r="N24" i="1"/>
  <c r="N27" i="1"/>
  <c r="N28" i="1"/>
  <c r="N20" i="1"/>
  <c r="N19" i="1"/>
  <c r="N9" i="1"/>
  <c r="N10" i="1"/>
  <c r="N11" i="1"/>
  <c r="N12" i="1"/>
  <c r="N26" i="1"/>
  <c r="N13" i="1"/>
  <c r="N14" i="1"/>
  <c r="N15" i="1"/>
  <c r="N16" i="1"/>
  <c r="N8" i="1"/>
  <c r="N7" i="1"/>
  <c r="H29" i="1"/>
  <c r="I29" i="1"/>
  <c r="J29" i="1"/>
  <c r="K29" i="1"/>
  <c r="L29" i="1"/>
  <c r="M29" i="1"/>
  <c r="H17" i="1"/>
  <c r="I17" i="1"/>
  <c r="J17" i="1"/>
  <c r="K17" i="1"/>
  <c r="L17" i="1"/>
  <c r="G29" i="1"/>
  <c r="F29" i="1"/>
  <c r="E29" i="1"/>
  <c r="D29" i="1"/>
  <c r="C29" i="1"/>
  <c r="B29" i="1"/>
  <c r="G17" i="1"/>
  <c r="F17" i="1"/>
  <c r="E17" i="1"/>
  <c r="E30" i="1" s="1"/>
  <c r="E34" i="1" s="1"/>
  <c r="D17" i="1"/>
  <c r="C17" i="1"/>
  <c r="B17" i="1"/>
  <c r="B27" i="3"/>
  <c r="C21" i="3"/>
  <c r="B9" i="3"/>
  <c r="C49" i="3"/>
  <c r="C48" i="3"/>
  <c r="C47" i="3"/>
  <c r="B50" i="3"/>
  <c r="B44" i="3"/>
  <c r="C43" i="3"/>
  <c r="C42" i="3"/>
  <c r="C41" i="3"/>
  <c r="C35" i="3"/>
  <c r="B38" i="3"/>
  <c r="C36" i="3"/>
  <c r="C12" i="3"/>
  <c r="B17" i="3"/>
  <c r="C8" i="3"/>
  <c r="C7" i="3"/>
  <c r="C5" i="3"/>
  <c r="C4" i="3"/>
  <c r="C37" i="3"/>
  <c r="C33" i="3"/>
  <c r="C32" i="3"/>
  <c r="C31" i="3"/>
  <c r="C30" i="3"/>
  <c r="C20" i="3"/>
  <c r="C16" i="3"/>
  <c r="C15" i="3"/>
  <c r="C13" i="3"/>
  <c r="C44" i="3" l="1"/>
  <c r="J30" i="1"/>
  <c r="J34" i="1" s="1"/>
  <c r="I30" i="1"/>
  <c r="I34" i="1" s="1"/>
  <c r="C50" i="3"/>
  <c r="F30" i="1"/>
  <c r="F34" i="1" s="1"/>
  <c r="L30" i="1"/>
  <c r="L34" i="1" s="1"/>
  <c r="H30" i="1"/>
  <c r="H34" i="1" s="1"/>
  <c r="C30" i="1"/>
  <c r="C34" i="1" s="1"/>
  <c r="G30" i="1"/>
  <c r="G34" i="1" s="1"/>
  <c r="K30" i="1"/>
  <c r="K34" i="1" s="1"/>
  <c r="D30" i="1"/>
  <c r="D34" i="1" s="1"/>
  <c r="M30" i="1"/>
  <c r="M34" i="1" s="1"/>
  <c r="C38" i="3"/>
  <c r="C17" i="3"/>
  <c r="C9" i="3"/>
  <c r="N17" i="1"/>
  <c r="N29" i="1"/>
  <c r="C27" i="3"/>
  <c r="B52" i="3"/>
  <c r="C37" i="6" l="1"/>
  <c r="C38" i="6" s="1"/>
  <c r="D37" i="6"/>
  <c r="H37" i="6"/>
  <c r="L37" i="6"/>
  <c r="E37" i="6"/>
  <c r="M37" i="6"/>
  <c r="M38" i="6" s="1"/>
  <c r="F37" i="6"/>
  <c r="F38" i="6" s="1"/>
  <c r="J37" i="6"/>
  <c r="B37" i="6"/>
  <c r="G37" i="6"/>
  <c r="G38" i="6" s="1"/>
  <c r="K37" i="6"/>
  <c r="K38" i="6" s="1"/>
  <c r="I37" i="6"/>
  <c r="I38" i="6" s="1"/>
  <c r="E35" i="1"/>
  <c r="E36" i="1" s="1"/>
  <c r="D38" i="6"/>
  <c r="H38" i="6"/>
  <c r="L38" i="6"/>
  <c r="E38" i="6"/>
  <c r="J38" i="6"/>
  <c r="H35" i="1"/>
  <c r="H36" i="1" s="1"/>
  <c r="B5" i="1"/>
  <c r="B30" i="1" s="1"/>
  <c r="B34" i="1" s="1"/>
  <c r="N34" i="1" s="1"/>
  <c r="C52" i="3"/>
  <c r="N3" i="1"/>
  <c r="F35" i="1"/>
  <c r="F36" i="1" s="1"/>
  <c r="K35" i="1"/>
  <c r="K36" i="1" s="1"/>
  <c r="D35" i="1"/>
  <c r="D36" i="1" s="1"/>
  <c r="J35" i="1"/>
  <c r="J36" i="1" s="1"/>
  <c r="I35" i="1"/>
  <c r="I36" i="1" s="1"/>
  <c r="G35" i="1"/>
  <c r="G36" i="1" s="1"/>
  <c r="C35" i="1"/>
  <c r="C36" i="1" s="1"/>
  <c r="M35" i="1"/>
  <c r="M36" i="1" s="1"/>
  <c r="L35" i="1"/>
  <c r="L36" i="1" s="1"/>
  <c r="B35" i="1"/>
  <c r="N37" i="6" l="1"/>
  <c r="B38" i="6"/>
  <c r="B39" i="6" s="1"/>
  <c r="C39" i="6" s="1"/>
  <c r="D39" i="6" s="1"/>
  <c r="E39" i="6" s="1"/>
  <c r="F39" i="6" s="1"/>
  <c r="G39" i="6" s="1"/>
  <c r="H39" i="6" s="1"/>
  <c r="I39" i="6" s="1"/>
  <c r="J39" i="6" s="1"/>
  <c r="K39" i="6" s="1"/>
  <c r="L39" i="6" s="1"/>
  <c r="M39" i="6" s="1"/>
  <c r="N39" i="6" s="1"/>
  <c r="N30" i="1"/>
  <c r="N5" i="1"/>
  <c r="N35" i="1"/>
  <c r="B36" i="1"/>
  <c r="B37" i="1" s="1"/>
  <c r="C37" i="1" s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B37" i="2" l="1"/>
  <c r="N38" i="6"/>
  <c r="B38" i="2" s="1"/>
  <c r="N36" i="1"/>
  <c r="B36" i="4"/>
</calcChain>
</file>

<file path=xl/comments1.xml><?xml version="1.0" encoding="utf-8"?>
<comments xmlns="http://schemas.openxmlformats.org/spreadsheetml/2006/main">
  <authors>
    <author>JPK</author>
  </authors>
  <commentList>
    <comment ref="B22" authorId="0">
      <text>
        <r>
          <rPr>
            <sz val="8"/>
            <color indexed="81"/>
            <rFont val="Tahoma"/>
            <family val="2"/>
          </rPr>
          <t xml:space="preserve">Beitrag zur Pflegeversicherung beträgt 1,95 % vom Bruttoeinkommen
</t>
        </r>
      </text>
    </comment>
  </commentList>
</comments>
</file>

<file path=xl/sharedStrings.xml><?xml version="1.0" encoding="utf-8"?>
<sst xmlns="http://schemas.openxmlformats.org/spreadsheetml/2006/main" count="234" uniqueCount="158">
  <si>
    <t>Betriebliche Einnahmen</t>
  </si>
  <si>
    <t>Ausschuss / Garantieleistung</t>
  </si>
  <si>
    <t>Büromaterial / Porto / Versand</t>
  </si>
  <si>
    <t>Telefon / Internet / Mobil</t>
  </si>
  <si>
    <t>Marketing</t>
  </si>
  <si>
    <t>Reisekosten</t>
  </si>
  <si>
    <t>Reparatur / Instandhaltung</t>
  </si>
  <si>
    <t>Summe variabler Ausgaben</t>
  </si>
  <si>
    <t>Betriebliche fixe Ausgaben</t>
  </si>
  <si>
    <t>Personal (angestellte Mitarbeiter)</t>
  </si>
  <si>
    <t>Büromiete, inkl. Nebenkosten</t>
  </si>
  <si>
    <t>Rechtschutzversicherung</t>
  </si>
  <si>
    <t>Fremdkapitalzinsen</t>
  </si>
  <si>
    <t>Geschäftskonto</t>
  </si>
  <si>
    <t>GEZ</t>
  </si>
  <si>
    <t>Summe fixer Ausgaben</t>
  </si>
  <si>
    <t>Betriebsergebnis</t>
  </si>
  <si>
    <t>Berufsunfähigkeitsabsicherung</t>
  </si>
  <si>
    <t>Arbeitslosenversicherung</t>
  </si>
  <si>
    <t>Unfallversicherung</t>
  </si>
  <si>
    <t>verfügbares Einkommen</t>
  </si>
  <si>
    <t>Über-/Unterdeckung</t>
  </si>
  <si>
    <t>Fahrzeugkosten</t>
  </si>
  <si>
    <t>Kindergeld</t>
  </si>
  <si>
    <t>Verpflegung</t>
  </si>
  <si>
    <t>Kleidung</t>
  </si>
  <si>
    <t>Private PKW-Nutzung</t>
  </si>
  <si>
    <t>Miete / Wohnkosten</t>
  </si>
  <si>
    <t>Kaltmiete</t>
  </si>
  <si>
    <t>Müllabfuhr</t>
  </si>
  <si>
    <t>Schornsteinfeger</t>
  </si>
  <si>
    <t>Grundsteuer</t>
  </si>
  <si>
    <t>Krankenhaustagegeld/Krankengeld</t>
  </si>
  <si>
    <t>Pflegeversicherung</t>
  </si>
  <si>
    <t>Lebensversicherung</t>
  </si>
  <si>
    <t>Haftpflichtversicherung</t>
  </si>
  <si>
    <t>Rechtsschutzversicherung</t>
  </si>
  <si>
    <t xml:space="preserve">Bausparvertrag </t>
  </si>
  <si>
    <t>Ratenkredit</t>
  </si>
  <si>
    <t>Hypothekenkredit</t>
  </si>
  <si>
    <t>Rücklagen</t>
  </si>
  <si>
    <t>Urlaub</t>
  </si>
  <si>
    <t>Krankheit</t>
  </si>
  <si>
    <t>Anschaffungen</t>
  </si>
  <si>
    <t>Summe Lebenshaltung</t>
  </si>
  <si>
    <t>Summe Wohnkosten</t>
  </si>
  <si>
    <t>Sozialversicherungen</t>
  </si>
  <si>
    <t>Summe Sozialversicherungen</t>
  </si>
  <si>
    <t>Summe sonstige Versicherungen</t>
  </si>
  <si>
    <t>Private Einnahmen</t>
  </si>
  <si>
    <t>Sonstige Versicherungen/Verpflichtungen</t>
  </si>
  <si>
    <t xml:space="preserve">Lebenshaltung </t>
  </si>
  <si>
    <t>Summe Rücklagen</t>
  </si>
  <si>
    <t>Telefon / Fax / Internet / Handy</t>
  </si>
  <si>
    <t>Summe private Einnahmen</t>
  </si>
  <si>
    <t>Gesamtbedarf</t>
  </si>
  <si>
    <t>Steuerrücklage</t>
  </si>
  <si>
    <t>Material- und Wareneinkauf</t>
  </si>
  <si>
    <t xml:space="preserve">Krankenversicherung </t>
  </si>
  <si>
    <t>Darlehenstilgung</t>
  </si>
  <si>
    <t>Betriebshaftpflichtversicherung</t>
  </si>
  <si>
    <t>1.Monat</t>
  </si>
  <si>
    <t>Lager-/Ladeneinrichtung</t>
  </si>
  <si>
    <t>Telefon/ Fax / EDV-Anlagen</t>
  </si>
  <si>
    <t>Patente / Lizenzen</t>
  </si>
  <si>
    <t>Roh-/Hilfs-/Betriebsstoffe</t>
  </si>
  <si>
    <t>Fertig-Waren</t>
  </si>
  <si>
    <t>Mietkaution</t>
  </si>
  <si>
    <t>Notar- /Rechtsanwaltskosten</t>
  </si>
  <si>
    <t>Einführungswerbung</t>
  </si>
  <si>
    <t>Gesamt - Kapitalbedarf</t>
  </si>
  <si>
    <t>Betriebliche variable Ausgaben</t>
  </si>
  <si>
    <t>1. Jahr</t>
  </si>
  <si>
    <t>2. Jahr</t>
  </si>
  <si>
    <t>3. Jahr</t>
  </si>
  <si>
    <t>Gesamtjahr</t>
  </si>
  <si>
    <t>Rentenversicherung</t>
  </si>
  <si>
    <t>Grunderwerbskosten (Grundstücke/Gebäude/Baukosten)</t>
  </si>
  <si>
    <t>Umbaumaßnahmen / Renovierung</t>
  </si>
  <si>
    <t>Maschinen und Geräte inkl. Installation</t>
  </si>
  <si>
    <t>Eintrag ins Handelsregister</t>
  </si>
  <si>
    <t>Beratungen/Anmeldung/Genehmigungen</t>
  </si>
  <si>
    <t>Kapitalherkunft</t>
  </si>
  <si>
    <t>Eigenkapital</t>
  </si>
  <si>
    <t>Zuschuss (Job-Center)</t>
  </si>
  <si>
    <t>Fördermittel</t>
  </si>
  <si>
    <t>Investitionen</t>
  </si>
  <si>
    <t>Kredit (privat)</t>
  </si>
  <si>
    <t>Kredit (Job-Center)</t>
  </si>
  <si>
    <t>Darlehen (Bank)</t>
  </si>
  <si>
    <t>Summe Investitionen</t>
  </si>
  <si>
    <t>Kapitalbedarfsdeckung</t>
  </si>
  <si>
    <t>2.Monat</t>
  </si>
  <si>
    <t>3.Monat</t>
  </si>
  <si>
    <t>4.Monat</t>
  </si>
  <si>
    <t>5.Monat</t>
  </si>
  <si>
    <t>6.Monat</t>
  </si>
  <si>
    <t>7. Monat</t>
  </si>
  <si>
    <t>8. Monat</t>
  </si>
  <si>
    <t>9. Monat</t>
  </si>
  <si>
    <t>10. Monat</t>
  </si>
  <si>
    <t>11. Monat</t>
  </si>
  <si>
    <t>12. Monat</t>
  </si>
  <si>
    <t>Hausratversicherung/Gebäuderversicherung</t>
  </si>
  <si>
    <t>Zusatzversicherung (privat)</t>
  </si>
  <si>
    <t>Lebenshaltungskosten 
lt. "Persönlicher Bedarf"</t>
  </si>
  <si>
    <t>Anleitung</t>
  </si>
  <si>
    <t>(Partner-)Nettogehalt</t>
  </si>
  <si>
    <t>Kumuliert</t>
  </si>
  <si>
    <t>Heizung, Strom, Wasser, Gas</t>
  </si>
  <si>
    <t>Kultur, Freizeit, Bildung</t>
  </si>
  <si>
    <t>Fahrzeuge (ggfs. Übernahme aus Privat)</t>
  </si>
  <si>
    <t>Büroeinrichtung, Erstausstattung Büromaterial</t>
  </si>
  <si>
    <t>€ (Ausg./Monat)</t>
  </si>
  <si>
    <t>€ (Ausg./Jahr)</t>
  </si>
  <si>
    <t>Beginnen Sie bitte mit dem Register "Persönlicher Bedarf".</t>
  </si>
  <si>
    <t>Lebenshaltungskosten 
lt. Persönlicher Bedarf</t>
  </si>
  <si>
    <t>Wenn Sie Unterstützung vom Job-Center erhalten, tragen Sie bitte ganz unten (Zeile 54) ein, ab welchem Monat (0 bis 12) Sie von den erwirtschafteten Gewinnen leben müssen/keine ergänzenden Leistungen mehr beziehen. Falls Sie kein Arbeitslosengeld II empfangen, belassen Sie die "0" in der Zeile 54.</t>
  </si>
  <si>
    <t>Die grauen Felder beinhalten Formeln und sollen nicht überschrieben oder verändert werden.</t>
  </si>
  <si>
    <t>Rente/Miete/Unterhalt</t>
  </si>
  <si>
    <t>Pflichtbeiträge (IHK, HWK, BG)</t>
  </si>
  <si>
    <t>Alle Angaben netto, also ohne MwSt. Ausnahme: wenn Sie nicht vorsteuerabzugsberechtigt sind, geben Sie bitte Bruttobeträge an.</t>
  </si>
  <si>
    <t>Tragen Sie bitte in die gelben Felder Ihre monatlichen Einnahmen und Ausgaben in Euro ein.</t>
  </si>
  <si>
    <t>steuerliche Betreuung</t>
  </si>
  <si>
    <t>sonstige variable Ausgaben</t>
  </si>
  <si>
    <t>sonstige fixe Ausgaben</t>
  </si>
  <si>
    <t>freie Mitarbeiter (Auftragnehmer)</t>
  </si>
  <si>
    <t>sonstiges (Friseur, Rauchen, Restaurant etc)</t>
  </si>
  <si>
    <t>sonstige Gründungskosten</t>
  </si>
  <si>
    <t>sonstige Geschäftsausstattung</t>
  </si>
  <si>
    <t>Zufluss/Monat</t>
  </si>
  <si>
    <t>Umsatz/Monat</t>
  </si>
  <si>
    <t>Umsatz/Jahr</t>
  </si>
  <si>
    <t>Investitionen /Gründungskosten</t>
  </si>
  <si>
    <t>Abschreibungen</t>
  </si>
  <si>
    <t>Tage im Monat</t>
  </si>
  <si>
    <t>davon Urlaub / geschlossen</t>
  </si>
  <si>
    <t>umsatzwirksame Tage</t>
  </si>
  <si>
    <t>* durchschn. Umsatz am Tag</t>
  </si>
  <si>
    <t>Umsatz Monat</t>
  </si>
  <si>
    <t>Plichtbeiträge (IHK, HWK, BG)</t>
  </si>
  <si>
    <t>Material- und Wareneinsatz</t>
  </si>
  <si>
    <t>durchschn. Umsatz am Tag</t>
  </si>
  <si>
    <t>sonstige Zuflüsse</t>
  </si>
  <si>
    <t>Gesamt - Kapitalmittel</t>
  </si>
  <si>
    <t>Anlaufverlust / Liquiditätsmittel</t>
  </si>
  <si>
    <t>Nebenkosten der Gründung</t>
  </si>
  <si>
    <t>Summe Nebenkosten der Gründung</t>
  </si>
  <si>
    <t xml:space="preserve">Gesamt - Gründungskosten </t>
  </si>
  <si>
    <t>Berechnung der Steuerrücklage</t>
  </si>
  <si>
    <t>1. Jahr in %</t>
  </si>
  <si>
    <t>2. Jahr in %</t>
  </si>
  <si>
    <t>3. Jahr in %</t>
  </si>
  <si>
    <t>Summe fixe Ausgaben</t>
  </si>
  <si>
    <t xml:space="preserve">Annahmen: </t>
  </si>
  <si>
    <t xml:space="preserve">Zahlungsziel für Kunden  4 Wochen / Büromaterial wird 1/2 jährl. gekauft / Versicherungen, GEZ  und Beiträge  werden jährl. gezahlt / </t>
  </si>
  <si>
    <t xml:space="preserve"> KFZ Steuer jährlich (250 €)-Versicherung 1/2 jährl. (gesamt 200 €) Wareneinkauf alle 2 Monate</t>
  </si>
  <si>
    <t>Danach füllen Sie bitte die nachfolgenden Register in der Reihenfolge "Kapitalbedarf", dann "Rentabilitätsplanung 12 Monate", "Rentabilitätsplanung 3 Jahre" und zuletzt "Liquiditätsplanung 12 Monate".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</si>
</sst>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47">
    <xf numFmtId="0" fontId="0" fillId="0" borderId="0" xfId="0"/>
    <xf numFmtId="0" fontId="5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" fillId="0" borderId="0" xfId="0" applyFont="1"/>
    <xf numFmtId="0" fontId="5" fillId="3" borderId="1" xfId="0" applyFont="1" applyFill="1" applyBorder="1"/>
    <xf numFmtId="0" fontId="5" fillId="3" borderId="4" xfId="0" applyFont="1" applyFill="1" applyBorder="1"/>
    <xf numFmtId="44" fontId="3" fillId="0" borderId="0" xfId="2" applyFont="1"/>
    <xf numFmtId="0" fontId="5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5" fillId="3" borderId="5" xfId="0" applyFont="1" applyFill="1" applyBorder="1"/>
    <xf numFmtId="164" fontId="5" fillId="3" borderId="6" xfId="2" applyNumberFormat="1" applyFont="1" applyFill="1" applyBorder="1" applyAlignment="1" applyProtection="1">
      <alignment horizontal="right"/>
    </xf>
    <xf numFmtId="164" fontId="5" fillId="3" borderId="7" xfId="2" applyNumberFormat="1" applyFont="1" applyFill="1" applyBorder="1" applyProtection="1"/>
    <xf numFmtId="164" fontId="5" fillId="3" borderId="8" xfId="0" applyNumberFormat="1" applyFont="1" applyFill="1" applyBorder="1" applyProtection="1"/>
    <xf numFmtId="0" fontId="3" fillId="0" borderId="0" xfId="0" applyFont="1" applyProtection="1"/>
    <xf numFmtId="0" fontId="0" fillId="0" borderId="0" xfId="0" applyBorder="1" applyProtection="1">
      <protection locked="0"/>
    </xf>
    <xf numFmtId="0" fontId="5" fillId="0" borderId="9" xfId="0" applyFont="1" applyFill="1" applyBorder="1" applyProtection="1">
      <protection locked="0"/>
    </xf>
    <xf numFmtId="164" fontId="5" fillId="0" borderId="10" xfId="2" applyNumberFormat="1" applyFont="1" applyFill="1" applyBorder="1" applyProtection="1">
      <protection locked="0"/>
    </xf>
    <xf numFmtId="0" fontId="5" fillId="0" borderId="11" xfId="0" applyFont="1" applyBorder="1" applyProtection="1"/>
    <xf numFmtId="0" fontId="5" fillId="0" borderId="12" xfId="0" applyFont="1" applyBorder="1" applyAlignment="1" applyProtection="1">
      <alignment horizontal="right"/>
    </xf>
    <xf numFmtId="0" fontId="5" fillId="0" borderId="13" xfId="0" applyFont="1" applyBorder="1" applyAlignment="1" applyProtection="1">
      <alignment horizontal="right"/>
    </xf>
    <xf numFmtId="0" fontId="5" fillId="3" borderId="1" xfId="0" applyFont="1" applyFill="1" applyBorder="1" applyProtection="1"/>
    <xf numFmtId="164" fontId="5" fillId="3" borderId="7" xfId="2" applyNumberFormat="1" applyFont="1" applyFill="1" applyBorder="1" applyAlignment="1" applyProtection="1">
      <alignment horizontal="right"/>
    </xf>
    <xf numFmtId="164" fontId="5" fillId="3" borderId="7" xfId="0" applyNumberFormat="1" applyFont="1" applyFill="1" applyBorder="1" applyProtection="1"/>
    <xf numFmtId="0" fontId="3" fillId="0" borderId="1" xfId="0" applyFont="1" applyBorder="1" applyProtection="1"/>
    <xf numFmtId="164" fontId="5" fillId="3" borderId="14" xfId="2" applyNumberFormat="1" applyFont="1" applyFill="1" applyBorder="1"/>
    <xf numFmtId="164" fontId="5" fillId="3" borderId="15" xfId="2" applyNumberFormat="1" applyFont="1" applyFill="1" applyBorder="1"/>
    <xf numFmtId="0" fontId="0" fillId="4" borderId="0" xfId="0" applyFill="1" applyBorder="1"/>
    <xf numFmtId="0" fontId="3" fillId="4" borderId="1" xfId="0" applyFont="1" applyFill="1" applyBorder="1" applyAlignment="1" applyProtection="1">
      <alignment wrapText="1"/>
    </xf>
    <xf numFmtId="0" fontId="0" fillId="0" borderId="0" xfId="0" applyBorder="1" applyProtection="1"/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Protection="1"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1" xfId="0" applyFont="1" applyBorder="1"/>
    <xf numFmtId="1" fontId="3" fillId="0" borderId="12" xfId="0" applyNumberFormat="1" applyFont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164" fontId="5" fillId="3" borderId="7" xfId="1" applyNumberFormat="1" applyFont="1" applyFill="1" applyBorder="1" applyProtection="1"/>
    <xf numFmtId="164" fontId="5" fillId="2" borderId="6" xfId="0" applyNumberFormat="1" applyFont="1" applyFill="1" applyBorder="1" applyProtection="1"/>
    <xf numFmtId="164" fontId="5" fillId="3" borderId="6" xfId="0" applyNumberFormat="1" applyFont="1" applyFill="1" applyBorder="1" applyProtection="1"/>
    <xf numFmtId="0" fontId="3" fillId="0" borderId="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7" xfId="0" applyFont="1" applyBorder="1" applyProtection="1">
      <protection locked="0"/>
    </xf>
    <xf numFmtId="164" fontId="5" fillId="3" borderId="14" xfId="0" applyNumberFormat="1" applyFont="1" applyFill="1" applyBorder="1" applyProtection="1"/>
    <xf numFmtId="164" fontId="5" fillId="3" borderId="15" xfId="1" applyNumberFormat="1" applyFont="1" applyFill="1" applyBorder="1" applyProtection="1"/>
    <xf numFmtId="0" fontId="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3" fontId="3" fillId="0" borderId="0" xfId="0" applyNumberFormat="1" applyFont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3" fontId="3" fillId="0" borderId="17" xfId="1" applyNumberFormat="1" applyFont="1" applyBorder="1" applyProtection="1">
      <protection locked="0"/>
    </xf>
    <xf numFmtId="3" fontId="3" fillId="0" borderId="17" xfId="1" applyNumberFormat="1" applyFont="1" applyFill="1" applyBorder="1" applyProtection="1">
      <protection locked="0"/>
    </xf>
    <xf numFmtId="3" fontId="5" fillId="0" borderId="17" xfId="1" applyNumberFormat="1" applyFont="1" applyFill="1" applyBorder="1" applyProtection="1">
      <protection locked="0"/>
    </xf>
    <xf numFmtId="0" fontId="5" fillId="3" borderId="9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vertical="top"/>
      <protection locked="0"/>
    </xf>
    <xf numFmtId="0" fontId="3" fillId="4" borderId="1" xfId="0" applyFont="1" applyFill="1" applyBorder="1" applyAlignment="1" applyProtection="1">
      <alignment vertical="top"/>
      <protection locked="0"/>
    </xf>
    <xf numFmtId="0" fontId="6" fillId="0" borderId="0" xfId="0" applyFont="1"/>
    <xf numFmtId="3" fontId="3" fillId="0" borderId="0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1" xfId="0" applyFont="1" applyFill="1" applyBorder="1" applyProtection="1"/>
    <xf numFmtId="0" fontId="3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4" borderId="1" xfId="0" applyFont="1" applyFill="1" applyBorder="1" applyProtection="1"/>
    <xf numFmtId="0" fontId="3" fillId="0" borderId="11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0" borderId="0" xfId="0" applyFont="1" applyFill="1" applyBorder="1"/>
    <xf numFmtId="0" fontId="3" fillId="0" borderId="0" xfId="0" applyFont="1" applyFill="1"/>
    <xf numFmtId="0" fontId="3" fillId="0" borderId="22" xfId="0" applyFont="1" applyFill="1" applyBorder="1" applyProtection="1">
      <protection locked="0"/>
    </xf>
    <xf numFmtId="0" fontId="5" fillId="3" borderId="6" xfId="0" applyFont="1" applyFill="1" applyBorder="1"/>
    <xf numFmtId="0" fontId="5" fillId="3" borderId="24" xfId="0" applyFont="1" applyFill="1" applyBorder="1"/>
    <xf numFmtId="164" fontId="5" fillId="3" borderId="25" xfId="2" applyNumberFormat="1" applyFont="1" applyFill="1" applyBorder="1" applyProtection="1"/>
    <xf numFmtId="164" fontId="3" fillId="5" borderId="6" xfId="0" applyNumberFormat="1" applyFont="1" applyFill="1" applyBorder="1" applyProtection="1">
      <protection locked="0"/>
    </xf>
    <xf numFmtId="164" fontId="3" fillId="5" borderId="7" xfId="2" applyNumberFormat="1" applyFont="1" applyFill="1" applyBorder="1" applyProtection="1">
      <protection locked="0"/>
    </xf>
    <xf numFmtId="4" fontId="3" fillId="5" borderId="6" xfId="2" applyNumberFormat="1" applyFont="1" applyFill="1" applyBorder="1" applyAlignment="1" applyProtection="1">
      <alignment horizontal="right"/>
      <protection locked="0"/>
    </xf>
    <xf numFmtId="164" fontId="3" fillId="5" borderId="23" xfId="2" applyNumberFormat="1" applyFont="1" applyFill="1" applyBorder="1" applyProtection="1">
      <protection locked="0"/>
    </xf>
    <xf numFmtId="0" fontId="5" fillId="3" borderId="26" xfId="0" applyFont="1" applyFill="1" applyBorder="1"/>
    <xf numFmtId="164" fontId="5" fillId="3" borderId="27" xfId="2" applyNumberFormat="1" applyFont="1" applyFill="1" applyBorder="1" applyProtection="1"/>
    <xf numFmtId="164" fontId="3" fillId="5" borderId="7" xfId="2" applyNumberFormat="1" applyFont="1" applyFill="1" applyBorder="1" applyProtection="1"/>
    <xf numFmtId="4" fontId="3" fillId="3" borderId="6" xfId="2" applyNumberFormat="1" applyFont="1" applyFill="1" applyBorder="1" applyAlignment="1" applyProtection="1">
      <alignment horizontal="right" vertical="center"/>
      <protection locked="0"/>
    </xf>
    <xf numFmtId="164" fontId="3" fillId="3" borderId="7" xfId="2" applyNumberFormat="1" applyFont="1" applyFill="1" applyBorder="1" applyAlignment="1" applyProtection="1">
      <alignment horizontal="right"/>
      <protection locked="0"/>
    </xf>
    <xf numFmtId="4" fontId="3" fillId="3" borderId="7" xfId="2" applyNumberFormat="1" applyFont="1" applyFill="1" applyBorder="1" applyAlignment="1" applyProtection="1">
      <alignment horizontal="right" vertical="center"/>
      <protection locked="0"/>
    </xf>
    <xf numFmtId="164" fontId="3" fillId="5" borderId="6" xfId="2" applyNumberFormat="1" applyFont="1" applyFill="1" applyBorder="1" applyAlignment="1" applyProtection="1">
      <alignment horizontal="right"/>
      <protection locked="0"/>
    </xf>
    <xf numFmtId="164" fontId="5" fillId="3" borderId="6" xfId="2" applyNumberFormat="1" applyFont="1" applyFill="1" applyBorder="1" applyAlignment="1" applyProtection="1">
      <alignment horizontal="right"/>
      <protection locked="0"/>
    </xf>
    <xf numFmtId="164" fontId="3" fillId="5" borderId="6" xfId="2" applyNumberFormat="1" applyFont="1" applyFill="1" applyBorder="1" applyAlignment="1" applyProtection="1">
      <alignment horizontal="right" vertical="center"/>
      <protection locked="0"/>
    </xf>
    <xf numFmtId="164" fontId="5" fillId="5" borderId="6" xfId="2" applyNumberFormat="1" applyFont="1" applyFill="1" applyBorder="1" applyAlignment="1" applyProtection="1">
      <alignment horizontal="right"/>
      <protection locked="0"/>
    </xf>
    <xf numFmtId="10" fontId="5" fillId="3" borderId="6" xfId="3" applyNumberFormat="1" applyFont="1" applyFill="1" applyBorder="1" applyAlignment="1" applyProtection="1">
      <alignment horizontal="right"/>
      <protection locked="0"/>
    </xf>
    <xf numFmtId="0" fontId="5" fillId="3" borderId="1" xfId="0" applyFont="1" applyFill="1" applyBorder="1" applyAlignment="1" applyProtection="1">
      <alignment vertical="top"/>
      <protection locked="0"/>
    </xf>
    <xf numFmtId="10" fontId="5" fillId="3" borderId="7" xfId="3" applyNumberFormat="1" applyFont="1" applyFill="1" applyBorder="1" applyAlignment="1" applyProtection="1">
      <alignment horizontal="right"/>
      <protection locked="0"/>
    </xf>
    <xf numFmtId="164" fontId="5" fillId="3" borderId="6" xfId="2" applyNumberFormat="1" applyFont="1" applyFill="1" applyBorder="1" applyAlignment="1" applyProtection="1">
      <alignment horizontal="right" vertical="top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164" fontId="5" fillId="3" borderId="6" xfId="2" applyNumberFormat="1" applyFont="1" applyFill="1" applyBorder="1" applyAlignment="1" applyProtection="1">
      <alignment horizontal="right" vertical="center"/>
      <protection locked="0"/>
    </xf>
    <xf numFmtId="0" fontId="5" fillId="3" borderId="4" xfId="0" applyFont="1" applyFill="1" applyBorder="1" applyAlignment="1" applyProtection="1">
      <alignment vertical="top"/>
      <protection locked="0"/>
    </xf>
    <xf numFmtId="164" fontId="5" fillId="3" borderId="14" xfId="2" applyNumberFormat="1" applyFont="1" applyFill="1" applyBorder="1" applyAlignment="1" applyProtection="1">
      <alignment horizontal="right"/>
      <protection locked="0"/>
    </xf>
    <xf numFmtId="164" fontId="5" fillId="3" borderId="14" xfId="2" applyNumberFormat="1" applyFont="1" applyFill="1" applyBorder="1" applyAlignment="1" applyProtection="1">
      <alignment horizontal="right" vertical="top"/>
      <protection locked="0"/>
    </xf>
    <xf numFmtId="164" fontId="5" fillId="3" borderId="15" xfId="2" applyNumberFormat="1" applyFont="1" applyFill="1" applyBorder="1" applyAlignment="1" applyProtection="1">
      <alignment horizontal="right" vertical="top"/>
      <protection locked="0"/>
    </xf>
    <xf numFmtId="3" fontId="3" fillId="5" borderId="6" xfId="2" applyNumberFormat="1" applyFont="1" applyFill="1" applyBorder="1" applyAlignment="1" applyProtection="1">
      <alignment horizontal="right"/>
      <protection locked="0"/>
    </xf>
    <xf numFmtId="3" fontId="3" fillId="5" borderId="6" xfId="2" applyNumberFormat="1" applyFont="1" applyFill="1" applyBorder="1" applyProtection="1">
      <protection locked="0"/>
    </xf>
    <xf numFmtId="164" fontId="3" fillId="5" borderId="6" xfId="2" applyNumberFormat="1" applyFont="1" applyFill="1" applyBorder="1" applyProtection="1">
      <protection locked="0"/>
    </xf>
    <xf numFmtId="164" fontId="3" fillId="5" borderId="7" xfId="0" applyNumberFormat="1" applyFont="1" applyFill="1" applyBorder="1" applyProtection="1">
      <protection locked="0"/>
    </xf>
    <xf numFmtId="164" fontId="3" fillId="5" borderId="10" xfId="0" applyNumberFormat="1" applyFont="1" applyFill="1" applyBorder="1" applyProtection="1">
      <protection locked="0"/>
    </xf>
    <xf numFmtId="164" fontId="3" fillId="5" borderId="21" xfId="0" applyNumberFormat="1" applyFont="1" applyFill="1" applyBorder="1" applyProtection="1">
      <protection locked="0"/>
    </xf>
    <xf numFmtId="4" fontId="3" fillId="5" borderId="7" xfId="2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/>
    <xf numFmtId="164" fontId="5" fillId="0" borderId="17" xfId="2" applyNumberFormat="1" applyFont="1" applyFill="1" applyBorder="1" applyProtection="1"/>
    <xf numFmtId="0" fontId="5" fillId="0" borderId="3" xfId="0" applyFont="1" applyFill="1" applyBorder="1" applyProtection="1">
      <protection locked="0"/>
    </xf>
    <xf numFmtId="164" fontId="5" fillId="0" borderId="17" xfId="2" applyNumberFormat="1" applyFont="1" applyFill="1" applyBorder="1" applyProtection="1">
      <protection locked="0"/>
    </xf>
    <xf numFmtId="3" fontId="5" fillId="3" borderId="6" xfId="2" applyNumberFormat="1" applyFont="1" applyFill="1" applyBorder="1" applyAlignment="1" applyProtection="1">
      <alignment horizontal="right"/>
    </xf>
    <xf numFmtId="3" fontId="5" fillId="3" borderId="7" xfId="2" applyNumberFormat="1" applyFont="1" applyFill="1" applyBorder="1" applyAlignment="1" applyProtection="1">
      <alignment horizontal="right"/>
    </xf>
    <xf numFmtId="3" fontId="5" fillId="3" borderId="7" xfId="2" applyNumberFormat="1" applyFont="1" applyFill="1" applyBorder="1" applyProtection="1"/>
    <xf numFmtId="3" fontId="5" fillId="3" borderId="6" xfId="2" applyNumberFormat="1" applyFont="1" applyFill="1" applyBorder="1" applyAlignment="1" applyProtection="1">
      <alignment horizontal="right"/>
      <protection locked="0"/>
    </xf>
    <xf numFmtId="3" fontId="3" fillId="3" borderId="6" xfId="2" applyNumberFormat="1" applyFont="1" applyFill="1" applyBorder="1" applyAlignment="1" applyProtection="1">
      <alignment horizontal="right"/>
      <protection locked="0"/>
    </xf>
    <xf numFmtId="0" fontId="0" fillId="3" borderId="6" xfId="0" applyFill="1" applyBorder="1"/>
    <xf numFmtId="0" fontId="3" fillId="5" borderId="6" xfId="0" applyFont="1" applyFill="1" applyBorder="1"/>
    <xf numFmtId="3" fontId="5" fillId="0" borderId="0" xfId="2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64" fontId="5" fillId="0" borderId="9" xfId="2" applyNumberFormat="1" applyFont="1" applyFill="1" applyBorder="1" applyAlignment="1">
      <alignment horizontal="center"/>
    </xf>
    <xf numFmtId="164" fontId="5" fillId="0" borderId="10" xfId="2" applyNumberFormat="1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/>
    <xf numFmtId="0" fontId="3" fillId="0" borderId="7" xfId="0" applyFont="1" applyFill="1" applyBorder="1" applyAlignment="1" applyProtection="1"/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 vertical="top"/>
    </xf>
    <xf numFmtId="0" fontId="5" fillId="0" borderId="18" xfId="0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horizontal="center" vertical="top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15"/>
  <sheetViews>
    <sheetView showGridLines="0" tabSelected="1" zoomScaleNormal="100" workbookViewId="0">
      <selection activeCell="G23" sqref="G23"/>
    </sheetView>
  </sheetViews>
  <sheetFormatPr baseColWidth="10" defaultColWidth="11.42578125" defaultRowHeight="11.25" x14ac:dyDescent="0.2"/>
  <cols>
    <col min="1" max="1" width="3.5703125" style="50" customWidth="1"/>
    <col min="2" max="2" width="102.42578125" style="50" customWidth="1"/>
    <col min="3" max="5" width="11.42578125" style="50"/>
    <col min="6" max="6" width="12" style="50" customWidth="1"/>
    <col min="7" max="7" width="227.28515625" style="50" customWidth="1"/>
    <col min="8" max="16384" width="11.42578125" style="50"/>
  </cols>
  <sheetData>
    <row r="1" spans="1:11" ht="15" customHeight="1" x14ac:dyDescent="0.2">
      <c r="A1" s="6"/>
      <c r="B1" s="6"/>
      <c r="C1" s="6"/>
      <c r="D1" s="6"/>
      <c r="E1" s="6"/>
      <c r="F1" s="6"/>
      <c r="G1" s="6"/>
    </row>
    <row r="2" spans="1:11" ht="15" customHeight="1" x14ac:dyDescent="0.2">
      <c r="A2" s="6"/>
      <c r="B2" s="6"/>
      <c r="C2" s="6"/>
      <c r="D2" s="6"/>
      <c r="E2" s="6"/>
      <c r="F2" s="6"/>
      <c r="G2" s="6"/>
    </row>
    <row r="3" spans="1:11" ht="15" customHeight="1" x14ac:dyDescent="0.2">
      <c r="A3" s="126" t="s">
        <v>106</v>
      </c>
      <c r="B3" s="126"/>
      <c r="C3" s="51"/>
      <c r="D3" s="51"/>
      <c r="E3" s="51"/>
      <c r="F3" s="51"/>
      <c r="G3" s="6"/>
    </row>
    <row r="4" spans="1:11" ht="15" customHeight="1" x14ac:dyDescent="0.2">
      <c r="A4" s="53"/>
      <c r="B4" s="53"/>
      <c r="C4" s="51"/>
      <c r="D4" s="51"/>
      <c r="E4" s="51"/>
      <c r="F4" s="51"/>
      <c r="G4" s="6"/>
    </row>
    <row r="5" spans="1:11" ht="18.75" customHeight="1" x14ac:dyDescent="0.2">
      <c r="A5" s="52">
        <v>1</v>
      </c>
      <c r="B5" s="51" t="s">
        <v>115</v>
      </c>
      <c r="C5" s="51"/>
      <c r="D5" s="51"/>
      <c r="E5" s="51"/>
      <c r="F5" s="51"/>
      <c r="G5" s="51"/>
    </row>
    <row r="6" spans="1:11" ht="21.75" customHeight="1" x14ac:dyDescent="0.2">
      <c r="A6" s="52">
        <v>2</v>
      </c>
      <c r="B6" s="51" t="s">
        <v>122</v>
      </c>
      <c r="C6" s="51"/>
      <c r="D6" s="51"/>
      <c r="E6" s="51"/>
      <c r="F6" s="51"/>
      <c r="G6" s="51"/>
    </row>
    <row r="7" spans="1:11" ht="19.5" customHeight="1" x14ac:dyDescent="0.2">
      <c r="A7" s="52">
        <v>3</v>
      </c>
      <c r="B7" s="51" t="s">
        <v>118</v>
      </c>
      <c r="C7" s="51"/>
      <c r="D7" s="51"/>
      <c r="E7" s="51"/>
      <c r="F7" s="51"/>
      <c r="G7" s="51"/>
    </row>
    <row r="8" spans="1:11" ht="47.25" customHeight="1" x14ac:dyDescent="0.2">
      <c r="A8" s="52">
        <v>4</v>
      </c>
      <c r="B8" s="51" t="s">
        <v>117</v>
      </c>
      <c r="C8" s="51"/>
      <c r="D8" s="51"/>
      <c r="E8" s="51"/>
      <c r="F8" s="51"/>
      <c r="G8" s="51"/>
    </row>
    <row r="9" spans="1:11" ht="28.5" x14ac:dyDescent="0.2">
      <c r="A9" s="52">
        <v>5</v>
      </c>
      <c r="B9" s="51" t="s">
        <v>157</v>
      </c>
      <c r="C9" s="51"/>
      <c r="D9" s="51"/>
      <c r="E9" s="51"/>
      <c r="F9" s="51"/>
      <c r="G9" s="51"/>
    </row>
    <row r="10" spans="1:11" ht="15" customHeight="1" x14ac:dyDescent="0.2">
      <c r="A10" s="52"/>
      <c r="B10" s="51"/>
      <c r="C10" s="51"/>
      <c r="D10" s="51"/>
      <c r="E10" s="51"/>
      <c r="F10" s="51"/>
      <c r="G10" s="51"/>
    </row>
    <row r="11" spans="1:11" ht="15" x14ac:dyDescent="0.25">
      <c r="B11" s="65"/>
    </row>
    <row r="12" spans="1:11" x14ac:dyDescent="0.2">
      <c r="B12" s="64"/>
      <c r="C12" s="64"/>
      <c r="D12" s="64"/>
      <c r="E12" s="64"/>
      <c r="F12" s="64"/>
      <c r="G12" s="64"/>
    </row>
    <row r="13" spans="1:11" x14ac:dyDescent="0.2">
      <c r="B13" s="64"/>
      <c r="C13" s="64"/>
      <c r="D13" s="64"/>
      <c r="E13" s="64"/>
      <c r="F13" s="64"/>
      <c r="G13" s="64"/>
    </row>
    <row r="14" spans="1:11" x14ac:dyDescent="0.2">
      <c r="B14" s="64"/>
      <c r="C14" s="64"/>
      <c r="D14" s="64"/>
      <c r="E14" s="64"/>
      <c r="F14" s="64"/>
      <c r="G14" s="64"/>
    </row>
    <row r="15" spans="1:11" ht="30" x14ac:dyDescent="0.25">
      <c r="B15" s="65" t="s">
        <v>121</v>
      </c>
      <c r="C15" s="66"/>
      <c r="D15" s="66"/>
      <c r="E15" s="66"/>
      <c r="F15" s="66"/>
      <c r="G15" s="66"/>
      <c r="H15" s="62"/>
      <c r="I15" s="62"/>
      <c r="J15" s="62"/>
      <c r="K15" s="62"/>
    </row>
  </sheetData>
  <sheetProtection selectLockedCells="1" selectUnlockedCells="1"/>
  <mergeCells count="1">
    <mergeCell ref="A3:B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H54"/>
  <sheetViews>
    <sheetView topLeftCell="A22" zoomScaleNormal="100" workbookViewId="0">
      <selection activeCell="E32" sqref="E32"/>
    </sheetView>
  </sheetViews>
  <sheetFormatPr baseColWidth="10" defaultColWidth="11.28515625" defaultRowHeight="12.75" x14ac:dyDescent="0.2"/>
  <cols>
    <col min="1" max="1" width="44.5703125" style="5" customWidth="1"/>
    <col min="2" max="3" width="20.42578125" style="4" customWidth="1"/>
    <col min="4" max="16384" width="11.28515625" style="4"/>
  </cols>
  <sheetData>
    <row r="1" spans="1:8" s="3" customFormat="1" ht="14.25" x14ac:dyDescent="0.2">
      <c r="A1" s="39"/>
      <c r="B1" s="40" t="s">
        <v>113</v>
      </c>
      <c r="C1" s="41" t="s">
        <v>114</v>
      </c>
    </row>
    <row r="2" spans="1:8" ht="15" x14ac:dyDescent="0.25">
      <c r="A2" s="127" t="s">
        <v>51</v>
      </c>
      <c r="B2" s="128"/>
      <c r="C2" s="129"/>
    </row>
    <row r="3" spans="1:8" ht="15" x14ac:dyDescent="0.25">
      <c r="A3" s="33" t="s">
        <v>24</v>
      </c>
      <c r="B3" s="81"/>
      <c r="C3" s="42">
        <f t="shared" ref="C3:C8" si="0">B3*12</f>
        <v>0</v>
      </c>
    </row>
    <row r="4" spans="1:8" ht="15" x14ac:dyDescent="0.25">
      <c r="A4" s="33" t="s">
        <v>25</v>
      </c>
      <c r="B4" s="81"/>
      <c r="C4" s="42">
        <f t="shared" si="0"/>
        <v>0</v>
      </c>
    </row>
    <row r="5" spans="1:8" ht="15" x14ac:dyDescent="0.25">
      <c r="A5" s="33" t="s">
        <v>53</v>
      </c>
      <c r="B5" s="81"/>
      <c r="C5" s="42">
        <f t="shared" si="0"/>
        <v>0</v>
      </c>
    </row>
    <row r="6" spans="1:8" ht="15" x14ac:dyDescent="0.25">
      <c r="A6" s="33" t="s">
        <v>110</v>
      </c>
      <c r="B6" s="81"/>
      <c r="C6" s="42">
        <f t="shared" si="0"/>
        <v>0</v>
      </c>
    </row>
    <row r="7" spans="1:8" ht="15" x14ac:dyDescent="0.25">
      <c r="A7" s="33" t="s">
        <v>26</v>
      </c>
      <c r="B7" s="81"/>
      <c r="C7" s="42">
        <f t="shared" si="0"/>
        <v>0</v>
      </c>
    </row>
    <row r="8" spans="1:8" ht="15" x14ac:dyDescent="0.25">
      <c r="A8" s="33" t="s">
        <v>127</v>
      </c>
      <c r="B8" s="81"/>
      <c r="C8" s="42">
        <f t="shared" si="0"/>
        <v>0</v>
      </c>
    </row>
    <row r="9" spans="1:8" ht="15" x14ac:dyDescent="0.25">
      <c r="A9" s="1" t="s">
        <v>44</v>
      </c>
      <c r="B9" s="43">
        <f>SUM(B3+B4+B5+B6+B7+B8)</f>
        <v>0</v>
      </c>
      <c r="C9" s="42">
        <f>SUM(C3+C4+C5+C6+C7+C8)</f>
        <v>0</v>
      </c>
    </row>
    <row r="10" spans="1:8" ht="8.1" customHeight="1" x14ac:dyDescent="0.2">
      <c r="A10" s="55"/>
      <c r="B10" s="54"/>
      <c r="C10" s="56"/>
    </row>
    <row r="11" spans="1:8" ht="15" x14ac:dyDescent="0.25">
      <c r="A11" s="127" t="s">
        <v>27</v>
      </c>
      <c r="B11" s="128"/>
      <c r="C11" s="129"/>
    </row>
    <row r="12" spans="1:8" ht="15" x14ac:dyDescent="0.25">
      <c r="A12" s="38" t="s">
        <v>28</v>
      </c>
      <c r="B12" s="81"/>
      <c r="C12" s="42">
        <f>B12*12</f>
        <v>0</v>
      </c>
      <c r="G12" s="18"/>
      <c r="H12" s="30"/>
    </row>
    <row r="13" spans="1:8" ht="15" x14ac:dyDescent="0.25">
      <c r="A13" s="38" t="s">
        <v>109</v>
      </c>
      <c r="B13" s="81"/>
      <c r="C13" s="42">
        <f>12*B13</f>
        <v>0</v>
      </c>
    </row>
    <row r="14" spans="1:8" ht="15" x14ac:dyDescent="0.25">
      <c r="A14" s="38" t="s">
        <v>29</v>
      </c>
      <c r="B14" s="81"/>
      <c r="C14" s="42">
        <f>12*B14</f>
        <v>0</v>
      </c>
    </row>
    <row r="15" spans="1:8" ht="15" x14ac:dyDescent="0.25">
      <c r="A15" s="38" t="s">
        <v>30</v>
      </c>
      <c r="B15" s="81"/>
      <c r="C15" s="42">
        <f>12*B15</f>
        <v>0</v>
      </c>
    </row>
    <row r="16" spans="1:8" ht="15" x14ac:dyDescent="0.25">
      <c r="A16" s="38" t="s">
        <v>31</v>
      </c>
      <c r="B16" s="81"/>
      <c r="C16" s="42">
        <f>12*B16</f>
        <v>0</v>
      </c>
      <c r="E16" s="32"/>
    </row>
    <row r="17" spans="1:6" ht="15" x14ac:dyDescent="0.25">
      <c r="A17" s="2" t="s">
        <v>45</v>
      </c>
      <c r="B17" s="44">
        <f>SUM(B12+B13+B14+B15+B16)</f>
        <v>0</v>
      </c>
      <c r="C17" s="42">
        <f>SUM(C12+C13+C14+C15+C16)</f>
        <v>0</v>
      </c>
    </row>
    <row r="18" spans="1:6" ht="8.1" customHeight="1" x14ac:dyDescent="0.2">
      <c r="A18" s="55"/>
      <c r="B18" s="54"/>
      <c r="C18" s="56"/>
    </row>
    <row r="19" spans="1:6" ht="15" x14ac:dyDescent="0.25">
      <c r="A19" s="127" t="s">
        <v>46</v>
      </c>
      <c r="B19" s="128"/>
      <c r="C19" s="129"/>
    </row>
    <row r="20" spans="1:6" ht="15" x14ac:dyDescent="0.25">
      <c r="A20" s="33" t="s">
        <v>58</v>
      </c>
      <c r="B20" s="81"/>
      <c r="C20" s="42">
        <f t="shared" ref="C20:C26" si="1">12*B20</f>
        <v>0</v>
      </c>
    </row>
    <row r="21" spans="1:6" ht="15" x14ac:dyDescent="0.25">
      <c r="A21" s="33" t="s">
        <v>32</v>
      </c>
      <c r="B21" s="81"/>
      <c r="C21" s="42">
        <f t="shared" si="1"/>
        <v>0</v>
      </c>
    </row>
    <row r="22" spans="1:6" ht="15" x14ac:dyDescent="0.25">
      <c r="A22" s="34" t="s">
        <v>33</v>
      </c>
      <c r="B22" s="81"/>
      <c r="C22" s="42">
        <f t="shared" si="1"/>
        <v>0</v>
      </c>
      <c r="F22" s="18"/>
    </row>
    <row r="23" spans="1:6" ht="15" x14ac:dyDescent="0.25">
      <c r="A23" s="33" t="s">
        <v>104</v>
      </c>
      <c r="B23" s="81"/>
      <c r="C23" s="42">
        <f t="shared" si="1"/>
        <v>0</v>
      </c>
    </row>
    <row r="24" spans="1:6" ht="15" x14ac:dyDescent="0.25">
      <c r="A24" s="33" t="s">
        <v>18</v>
      </c>
      <c r="B24" s="81"/>
      <c r="C24" s="42">
        <f t="shared" si="1"/>
        <v>0</v>
      </c>
    </row>
    <row r="25" spans="1:6" ht="15" x14ac:dyDescent="0.25">
      <c r="A25" s="35" t="s">
        <v>76</v>
      </c>
      <c r="B25" s="81"/>
      <c r="C25" s="42">
        <f t="shared" si="1"/>
        <v>0</v>
      </c>
    </row>
    <row r="26" spans="1:6" ht="15" x14ac:dyDescent="0.25">
      <c r="A26" s="33" t="s">
        <v>17</v>
      </c>
      <c r="B26" s="81"/>
      <c r="C26" s="42">
        <f t="shared" si="1"/>
        <v>0</v>
      </c>
    </row>
    <row r="27" spans="1:6" ht="15" x14ac:dyDescent="0.25">
      <c r="A27" s="2" t="s">
        <v>47</v>
      </c>
      <c r="B27" s="44">
        <f>SUM(B20+B21+B22+B23+B24+B25+B26)</f>
        <v>0</v>
      </c>
      <c r="C27" s="42">
        <f>SUM(C20+C21+C22+C23+C24+C25+C26)</f>
        <v>0</v>
      </c>
    </row>
    <row r="28" spans="1:6" ht="8.1" customHeight="1" x14ac:dyDescent="0.2">
      <c r="A28" s="45"/>
      <c r="B28" s="54"/>
      <c r="C28" s="56"/>
    </row>
    <row r="29" spans="1:6" ht="15" x14ac:dyDescent="0.25">
      <c r="A29" s="127" t="s">
        <v>50</v>
      </c>
      <c r="B29" s="128"/>
      <c r="C29" s="129"/>
    </row>
    <row r="30" spans="1:6" ht="15" x14ac:dyDescent="0.25">
      <c r="A30" s="33" t="s">
        <v>34</v>
      </c>
      <c r="B30" s="81"/>
      <c r="C30" s="42">
        <f t="shared" ref="C30:C37" si="2">12*B30</f>
        <v>0</v>
      </c>
    </row>
    <row r="31" spans="1:6" ht="15" x14ac:dyDescent="0.25">
      <c r="A31" s="33" t="s">
        <v>19</v>
      </c>
      <c r="B31" s="81"/>
      <c r="C31" s="42">
        <f t="shared" si="2"/>
        <v>0</v>
      </c>
    </row>
    <row r="32" spans="1:6" ht="15" x14ac:dyDescent="0.25">
      <c r="A32" s="33" t="s">
        <v>103</v>
      </c>
      <c r="B32" s="81"/>
      <c r="C32" s="42">
        <f t="shared" si="2"/>
        <v>0</v>
      </c>
    </row>
    <row r="33" spans="1:3" ht="15" x14ac:dyDescent="0.25">
      <c r="A33" s="33" t="s">
        <v>35</v>
      </c>
      <c r="B33" s="81"/>
      <c r="C33" s="42">
        <f t="shared" si="2"/>
        <v>0</v>
      </c>
    </row>
    <row r="34" spans="1:3" ht="15" x14ac:dyDescent="0.25">
      <c r="A34" s="33" t="s">
        <v>36</v>
      </c>
      <c r="B34" s="81"/>
      <c r="C34" s="42">
        <f t="shared" si="2"/>
        <v>0</v>
      </c>
    </row>
    <row r="35" spans="1:3" ht="15" x14ac:dyDescent="0.25">
      <c r="A35" s="33" t="s">
        <v>37</v>
      </c>
      <c r="B35" s="81"/>
      <c r="C35" s="42">
        <f t="shared" si="2"/>
        <v>0</v>
      </c>
    </row>
    <row r="36" spans="1:3" ht="15" x14ac:dyDescent="0.25">
      <c r="A36" s="33" t="s">
        <v>38</v>
      </c>
      <c r="B36" s="81"/>
      <c r="C36" s="42">
        <f t="shared" si="2"/>
        <v>0</v>
      </c>
    </row>
    <row r="37" spans="1:3" ht="15" x14ac:dyDescent="0.25">
      <c r="A37" s="33" t="s">
        <v>39</v>
      </c>
      <c r="B37" s="81"/>
      <c r="C37" s="42">
        <f t="shared" si="2"/>
        <v>0</v>
      </c>
    </row>
    <row r="38" spans="1:3" ht="15" x14ac:dyDescent="0.25">
      <c r="A38" s="2" t="s">
        <v>48</v>
      </c>
      <c r="B38" s="44">
        <f>SUM(B30+B31+B32+B33+B34+B35+B36+B37)</f>
        <v>0</v>
      </c>
      <c r="C38" s="42">
        <f>SUM(C30+C31+C32+C33+C34+C35+C36+C37)</f>
        <v>0</v>
      </c>
    </row>
    <row r="39" spans="1:3" ht="8.1" customHeight="1" x14ac:dyDescent="0.2">
      <c r="A39" s="45"/>
      <c r="B39" s="46"/>
      <c r="C39" s="47"/>
    </row>
    <row r="40" spans="1:3" ht="15" x14ac:dyDescent="0.25">
      <c r="A40" s="127" t="s">
        <v>40</v>
      </c>
      <c r="B40" s="128"/>
      <c r="C40" s="129"/>
    </row>
    <row r="41" spans="1:3" ht="15" x14ac:dyDescent="0.25">
      <c r="A41" s="38" t="s">
        <v>41</v>
      </c>
      <c r="B41" s="81"/>
      <c r="C41" s="42">
        <f>12*B41</f>
        <v>0</v>
      </c>
    </row>
    <row r="42" spans="1:3" ht="15" x14ac:dyDescent="0.25">
      <c r="A42" s="38" t="s">
        <v>42</v>
      </c>
      <c r="B42" s="81"/>
      <c r="C42" s="42">
        <f>12*B42</f>
        <v>0</v>
      </c>
    </row>
    <row r="43" spans="1:3" ht="15" x14ac:dyDescent="0.25">
      <c r="A43" s="38" t="s">
        <v>43</v>
      </c>
      <c r="B43" s="81"/>
      <c r="C43" s="42">
        <f>12*B43</f>
        <v>0</v>
      </c>
    </row>
    <row r="44" spans="1:3" ht="15" x14ac:dyDescent="0.25">
      <c r="A44" s="2" t="s">
        <v>52</v>
      </c>
      <c r="B44" s="44">
        <f>SUM(B41+B42+B43)</f>
        <v>0</v>
      </c>
      <c r="C44" s="42">
        <f>SUM(C41+C42+C43)</f>
        <v>0</v>
      </c>
    </row>
    <row r="45" spans="1:3" ht="8.1" customHeight="1" x14ac:dyDescent="0.2">
      <c r="A45" s="55"/>
      <c r="B45" s="54"/>
      <c r="C45" s="57"/>
    </row>
    <row r="46" spans="1:3" ht="15" x14ac:dyDescent="0.25">
      <c r="A46" s="127" t="s">
        <v>49</v>
      </c>
      <c r="B46" s="128"/>
      <c r="C46" s="129"/>
    </row>
    <row r="47" spans="1:3" ht="15" x14ac:dyDescent="0.25">
      <c r="A47" s="33" t="s">
        <v>23</v>
      </c>
      <c r="B47" s="81"/>
      <c r="C47" s="42">
        <f>12*B47</f>
        <v>0</v>
      </c>
    </row>
    <row r="48" spans="1:3" ht="15" x14ac:dyDescent="0.25">
      <c r="A48" s="36" t="s">
        <v>107</v>
      </c>
      <c r="B48" s="81"/>
      <c r="C48" s="42">
        <f>12*B48</f>
        <v>0</v>
      </c>
    </row>
    <row r="49" spans="1:3" ht="15" x14ac:dyDescent="0.25">
      <c r="A49" s="36" t="s">
        <v>119</v>
      </c>
      <c r="B49" s="81"/>
      <c r="C49" s="42">
        <f>12*B49</f>
        <v>0</v>
      </c>
    </row>
    <row r="50" spans="1:3" ht="15" x14ac:dyDescent="0.25">
      <c r="A50" s="59" t="s">
        <v>54</v>
      </c>
      <c r="B50" s="44">
        <f>SUM(B47+B48+B49)</f>
        <v>0</v>
      </c>
      <c r="C50" s="42">
        <f>SUM(C47+C48+C49)</f>
        <v>0</v>
      </c>
    </row>
    <row r="51" spans="1:3" ht="8.1" customHeight="1" x14ac:dyDescent="0.25">
      <c r="A51" s="55"/>
      <c r="B51" s="54"/>
      <c r="C51" s="58"/>
    </row>
    <row r="52" spans="1:3" ht="15.75" thickBot="1" x14ac:dyDescent="0.3">
      <c r="A52" s="13" t="s">
        <v>55</v>
      </c>
      <c r="B52" s="48">
        <f>B9+B17+B27+B38+B44-B50</f>
        <v>0</v>
      </c>
      <c r="C52" s="49">
        <f>C9+C17+C27+C38+C44-C50</f>
        <v>0</v>
      </c>
    </row>
    <row r="53" spans="1:3" ht="8.1" customHeight="1" x14ac:dyDescent="0.2">
      <c r="A53" s="4"/>
    </row>
    <row r="54" spans="1:3" ht="15" x14ac:dyDescent="0.25">
      <c r="A54" s="4"/>
      <c r="C54" s="125"/>
    </row>
  </sheetData>
  <sheetProtection selectLockedCells="1"/>
  <protectedRanges>
    <protectedRange sqref="B27" name="Miete_Wohnkosten_1"/>
    <protectedRange sqref="B9" name="Rücklagen_1"/>
    <protectedRange sqref="B17" name="Lebenshaltung_1_1"/>
    <protectedRange sqref="B44:B46 B50:B51" name="Miete_Wohnkosten_1_1"/>
    <protectedRange sqref="B3:B8" name="Altersversorgung_1_1"/>
    <protectedRange sqref="B12:B16" name="Pflegeversicherung_1_1"/>
    <protectedRange sqref="B25:B26" name="Krankenversicherung_1_1"/>
    <protectedRange sqref="B22" name="Sonstiges_1_2"/>
    <protectedRange sqref="B20:B21 B23:B24" name="Versicherungen_1_2"/>
    <protectedRange sqref="B35:B37" name="Sonstiges_1"/>
    <protectedRange sqref="B30:B34" name="Versicherungen_1"/>
    <protectedRange sqref="B41:B43" name="Rücklagen_1_1"/>
    <protectedRange sqref="B47:B49" name="Rücklagen_1_2"/>
  </protectedRanges>
  <mergeCells count="6">
    <mergeCell ref="A46:C46"/>
    <mergeCell ref="A2:C2"/>
    <mergeCell ref="A11:C11"/>
    <mergeCell ref="A19:C19"/>
    <mergeCell ref="A29:C29"/>
    <mergeCell ref="A40:C40"/>
  </mergeCells>
  <phoneticPr fontId="2" type="noConversion"/>
  <pageMargins left="0.88" right="0.39370078740157483" top="0.61" bottom="0" header="0" footer="0"/>
  <pageSetup paperSize="9" orientation="portrait" r:id="rId1"/>
  <headerFooter alignWithMargins="0">
    <oddHeader>&amp;C&amp;"Arial,Fett"&amp;12Persönlicher Bedarf</oddHeader>
    <oddFooter xml:space="preserve">&amp;C&amp;"Arial,Fett"&amp;12Odenwald-Regional-Gesellschaft (OREG) mbH&amp;"Arial,Standard"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37"/>
  <sheetViews>
    <sheetView showWhiteSpace="0" zoomScaleNormal="100" zoomScaleSheetLayoutView="100" zoomScalePageLayoutView="75" workbookViewId="0">
      <selection activeCell="D16" sqref="D16"/>
    </sheetView>
  </sheetViews>
  <sheetFormatPr baseColWidth="10" defaultColWidth="11.5703125" defaultRowHeight="14.25" x14ac:dyDescent="0.2"/>
  <cols>
    <col min="1" max="1" width="55.7109375" style="6" customWidth="1"/>
    <col min="2" max="2" width="22.7109375" style="6" customWidth="1"/>
    <col min="3" max="3" width="17.42578125" style="6" customWidth="1"/>
    <col min="4" max="16384" width="11.5703125" style="6"/>
  </cols>
  <sheetData>
    <row r="1" spans="1:3" ht="15" x14ac:dyDescent="0.25">
      <c r="A1" s="130" t="s">
        <v>86</v>
      </c>
      <c r="B1" s="131"/>
      <c r="C1" s="10"/>
    </row>
    <row r="2" spans="1:3" x14ac:dyDescent="0.2">
      <c r="A2" s="34" t="s">
        <v>77</v>
      </c>
      <c r="B2" s="124"/>
      <c r="C2" s="11"/>
    </row>
    <row r="3" spans="1:3" x14ac:dyDescent="0.2">
      <c r="A3" s="34" t="s">
        <v>78</v>
      </c>
      <c r="B3" s="82"/>
      <c r="C3" s="11"/>
    </row>
    <row r="4" spans="1:3" x14ac:dyDescent="0.2">
      <c r="A4" s="34" t="s">
        <v>79</v>
      </c>
      <c r="B4" s="82"/>
      <c r="C4" s="11"/>
    </row>
    <row r="5" spans="1:3" x14ac:dyDescent="0.2">
      <c r="A5" s="34" t="s">
        <v>62</v>
      </c>
      <c r="B5" s="82"/>
      <c r="C5" s="11"/>
    </row>
    <row r="6" spans="1:3" x14ac:dyDescent="0.2">
      <c r="A6" s="34" t="s">
        <v>112</v>
      </c>
      <c r="B6" s="82"/>
      <c r="C6" s="11"/>
    </row>
    <row r="7" spans="1:3" x14ac:dyDescent="0.2">
      <c r="A7" s="34" t="s">
        <v>63</v>
      </c>
      <c r="B7" s="82"/>
      <c r="C7" s="11"/>
    </row>
    <row r="8" spans="1:3" x14ac:dyDescent="0.2">
      <c r="A8" s="34" t="s">
        <v>129</v>
      </c>
      <c r="B8" s="82"/>
      <c r="C8" s="11"/>
    </row>
    <row r="9" spans="1:3" x14ac:dyDescent="0.2">
      <c r="A9" s="34" t="s">
        <v>111</v>
      </c>
      <c r="B9" s="82"/>
      <c r="C9" s="11"/>
    </row>
    <row r="10" spans="1:3" x14ac:dyDescent="0.2">
      <c r="A10" s="34" t="s">
        <v>64</v>
      </c>
      <c r="B10" s="82"/>
      <c r="C10" s="11"/>
    </row>
    <row r="11" spans="1:3" x14ac:dyDescent="0.2">
      <c r="A11" s="34" t="s">
        <v>65</v>
      </c>
      <c r="B11" s="82"/>
      <c r="C11" s="11"/>
    </row>
    <row r="12" spans="1:3" x14ac:dyDescent="0.2">
      <c r="A12" s="34" t="s">
        <v>66</v>
      </c>
      <c r="B12" s="82"/>
      <c r="C12" s="11"/>
    </row>
    <row r="13" spans="1:3" x14ac:dyDescent="0.2">
      <c r="A13" s="34" t="s">
        <v>67</v>
      </c>
      <c r="B13" s="113"/>
      <c r="C13" s="11"/>
    </row>
    <row r="14" spans="1:3" ht="15" x14ac:dyDescent="0.25">
      <c r="A14" s="7" t="s">
        <v>90</v>
      </c>
      <c r="B14" s="15">
        <f>SUM(B3:B13)</f>
        <v>0</v>
      </c>
      <c r="C14" s="11"/>
    </row>
    <row r="15" spans="1:3" ht="8.1" customHeight="1" x14ac:dyDescent="0.25">
      <c r="A15" s="19"/>
      <c r="B15" s="20"/>
      <c r="C15" s="11"/>
    </row>
    <row r="16" spans="1:3" ht="15" x14ac:dyDescent="0.25">
      <c r="A16" s="127" t="s">
        <v>146</v>
      </c>
      <c r="B16" s="129"/>
      <c r="C16" s="12"/>
    </row>
    <row r="17" spans="1:3" x14ac:dyDescent="0.2">
      <c r="A17" s="37" t="s">
        <v>68</v>
      </c>
      <c r="B17" s="82"/>
      <c r="C17" s="11"/>
    </row>
    <row r="18" spans="1:3" x14ac:dyDescent="0.2">
      <c r="A18" s="37" t="s">
        <v>69</v>
      </c>
      <c r="B18" s="82"/>
      <c r="C18" s="11"/>
    </row>
    <row r="19" spans="1:3" x14ac:dyDescent="0.2">
      <c r="A19" s="37" t="s">
        <v>81</v>
      </c>
      <c r="B19" s="82"/>
      <c r="C19" s="11"/>
    </row>
    <row r="20" spans="1:3" x14ac:dyDescent="0.2">
      <c r="A20" s="37" t="s">
        <v>80</v>
      </c>
      <c r="B20" s="82"/>
      <c r="C20" s="11"/>
    </row>
    <row r="21" spans="1:3" x14ac:dyDescent="0.2">
      <c r="A21" s="77" t="s">
        <v>128</v>
      </c>
      <c r="B21" s="84"/>
      <c r="C21" s="11"/>
    </row>
    <row r="22" spans="1:3" ht="15" x14ac:dyDescent="0.25">
      <c r="A22" s="7" t="s">
        <v>147</v>
      </c>
      <c r="B22" s="15"/>
      <c r="C22" s="11"/>
    </row>
    <row r="23" spans="1:3" ht="15.75" thickBot="1" x14ac:dyDescent="0.3">
      <c r="A23" s="114"/>
      <c r="B23" s="115"/>
      <c r="C23" s="11"/>
    </row>
    <row r="24" spans="1:3" s="76" customFormat="1" ht="15" x14ac:dyDescent="0.25">
      <c r="A24" s="79" t="s">
        <v>148</v>
      </c>
      <c r="B24" s="80">
        <f>SUM(B14+B22)</f>
        <v>0</v>
      </c>
      <c r="C24" s="75"/>
    </row>
    <row r="25" spans="1:3" x14ac:dyDescent="0.2">
      <c r="A25" s="68" t="s">
        <v>145</v>
      </c>
      <c r="B25" s="87"/>
      <c r="C25" s="11"/>
    </row>
    <row r="26" spans="1:3" ht="15.75" thickBot="1" x14ac:dyDescent="0.3">
      <c r="A26" s="85" t="s">
        <v>70</v>
      </c>
      <c r="B26" s="86">
        <f>B24+B25</f>
        <v>0</v>
      </c>
      <c r="C26" s="11"/>
    </row>
    <row r="27" spans="1:3" ht="8.25" customHeight="1" x14ac:dyDescent="0.25">
      <c r="A27" s="116"/>
      <c r="B27" s="117"/>
      <c r="C27" s="11"/>
    </row>
    <row r="28" spans="1:3" ht="15" x14ac:dyDescent="0.25">
      <c r="A28" s="132" t="s">
        <v>82</v>
      </c>
      <c r="B28" s="133"/>
      <c r="C28" s="11"/>
    </row>
    <row r="29" spans="1:3" x14ac:dyDescent="0.2">
      <c r="A29" s="34" t="s">
        <v>83</v>
      </c>
      <c r="B29" s="82"/>
      <c r="C29" s="11"/>
    </row>
    <row r="30" spans="1:3" x14ac:dyDescent="0.2">
      <c r="A30" s="34" t="s">
        <v>87</v>
      </c>
      <c r="B30" s="110"/>
      <c r="C30" s="11"/>
    </row>
    <row r="31" spans="1:3" x14ac:dyDescent="0.2">
      <c r="A31" s="34" t="s">
        <v>89</v>
      </c>
      <c r="B31" s="110"/>
      <c r="C31" s="11"/>
    </row>
    <row r="32" spans="1:3" x14ac:dyDescent="0.2">
      <c r="A32" s="34" t="s">
        <v>88</v>
      </c>
      <c r="B32" s="110"/>
      <c r="C32" s="11"/>
    </row>
    <row r="33" spans="1:3" x14ac:dyDescent="0.2">
      <c r="A33" s="34" t="s">
        <v>84</v>
      </c>
      <c r="B33" s="111"/>
      <c r="C33" s="11"/>
    </row>
    <row r="34" spans="1:3" x14ac:dyDescent="0.2">
      <c r="A34" s="34" t="s">
        <v>85</v>
      </c>
      <c r="B34" s="112"/>
      <c r="C34" s="11"/>
    </row>
    <row r="35" spans="1:3" ht="15" x14ac:dyDescent="0.25">
      <c r="A35" s="7" t="s">
        <v>144</v>
      </c>
      <c r="B35" s="15">
        <f>SUM(B29:B34)</f>
        <v>0</v>
      </c>
      <c r="C35" s="11"/>
    </row>
    <row r="36" spans="1:3" ht="15.75" thickBot="1" x14ac:dyDescent="0.3">
      <c r="A36" s="8" t="s">
        <v>91</v>
      </c>
      <c r="B36" s="16">
        <f>B29-B26+B30+B31+B32+B33+B34</f>
        <v>0</v>
      </c>
      <c r="C36" s="11"/>
    </row>
    <row r="37" spans="1:3" x14ac:dyDescent="0.2">
      <c r="A37" s="11"/>
      <c r="B37" s="11"/>
      <c r="C37" s="11"/>
    </row>
  </sheetData>
  <sheetProtection selectLockedCells="1"/>
  <mergeCells count="3">
    <mergeCell ref="A1:B1"/>
    <mergeCell ref="A16:B16"/>
    <mergeCell ref="A28:B28"/>
  </mergeCells>
  <pageMargins left="1.1399999999999999" right="1.1000000000000001" top="0.78740157480314965" bottom="0.78740157480314965" header="0.31496062992125984" footer="0.31496062992125984"/>
  <pageSetup paperSize="9" scale="99" orientation="portrait" r:id="rId1"/>
  <headerFooter>
    <oddHeader>&amp;C&amp;"Arial,Fett"&amp;12Kapitalbedarfsplan zur Existenzgründung</oddHeader>
    <oddFooter>&amp;C&amp;"Arial,Fett"&amp;12Odenwald-Regional-Gesellschaft (OREG) mbH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Normal="100" workbookViewId="0">
      <selection activeCell="B34" sqref="B34:M35"/>
    </sheetView>
  </sheetViews>
  <sheetFormatPr baseColWidth="10" defaultRowHeight="12.75" x14ac:dyDescent="0.2"/>
  <cols>
    <col min="1" max="1" width="34.28515625" bestFit="1" customWidth="1"/>
    <col min="14" max="14" width="12.5703125" bestFit="1" customWidth="1"/>
  </cols>
  <sheetData>
    <row r="1" spans="1:14" ht="15" x14ac:dyDescent="0.25">
      <c r="A1" s="21"/>
      <c r="B1" s="22" t="s">
        <v>61</v>
      </c>
      <c r="C1" s="22" t="s">
        <v>92</v>
      </c>
      <c r="D1" s="22" t="s">
        <v>93</v>
      </c>
      <c r="E1" s="22" t="s">
        <v>94</v>
      </c>
      <c r="F1" s="22" t="s">
        <v>95</v>
      </c>
      <c r="G1" s="22" t="s">
        <v>96</v>
      </c>
      <c r="H1" s="22" t="s">
        <v>97</v>
      </c>
      <c r="I1" s="22" t="s">
        <v>98</v>
      </c>
      <c r="J1" s="22" t="s">
        <v>99</v>
      </c>
      <c r="K1" s="22" t="s">
        <v>100</v>
      </c>
      <c r="L1" s="22" t="s">
        <v>101</v>
      </c>
      <c r="M1" s="22" t="s">
        <v>102</v>
      </c>
      <c r="N1" s="23" t="s">
        <v>75</v>
      </c>
    </row>
    <row r="2" spans="1:14" ht="15" x14ac:dyDescent="0.25">
      <c r="A2" s="134" t="s">
        <v>0</v>
      </c>
      <c r="B2" s="135"/>
      <c r="C2" s="135"/>
      <c r="D2" s="135"/>
      <c r="E2" s="135"/>
      <c r="F2" s="135"/>
      <c r="G2" s="135"/>
      <c r="H2" s="136"/>
      <c r="I2" s="136"/>
      <c r="J2" s="136"/>
      <c r="K2" s="136"/>
      <c r="L2" s="136"/>
      <c r="M2" s="136"/>
      <c r="N2" s="137"/>
    </row>
    <row r="3" spans="1:14" ht="15" x14ac:dyDescent="0.25">
      <c r="A3" s="71" t="s">
        <v>135</v>
      </c>
      <c r="B3" s="107"/>
      <c r="C3" s="107"/>
      <c r="D3" s="107"/>
      <c r="E3" s="107"/>
      <c r="F3" s="107"/>
      <c r="G3" s="107"/>
      <c r="H3" s="108"/>
      <c r="I3" s="108"/>
      <c r="J3" s="108"/>
      <c r="K3" s="108"/>
      <c r="L3" s="108"/>
      <c r="M3" s="108"/>
      <c r="N3" s="120">
        <f>SUM(B3:M3)</f>
        <v>0</v>
      </c>
    </row>
    <row r="4" spans="1:14" ht="15" x14ac:dyDescent="0.25">
      <c r="A4" s="71" t="s">
        <v>136</v>
      </c>
      <c r="B4" s="107"/>
      <c r="C4" s="107"/>
      <c r="D4" s="107"/>
      <c r="E4" s="107"/>
      <c r="F4" s="107"/>
      <c r="G4" s="107"/>
      <c r="H4" s="108"/>
      <c r="I4" s="108"/>
      <c r="J4" s="108"/>
      <c r="K4" s="108"/>
      <c r="L4" s="108"/>
      <c r="M4" s="108"/>
      <c r="N4" s="120">
        <f>SUM(B4:M4)</f>
        <v>0</v>
      </c>
    </row>
    <row r="5" spans="1:14" ht="15" x14ac:dyDescent="0.25">
      <c r="A5" s="71" t="s">
        <v>137</v>
      </c>
      <c r="B5" s="118">
        <f>B3-B4</f>
        <v>0</v>
      </c>
      <c r="C5" s="118">
        <f>C3-C4</f>
        <v>0</v>
      </c>
      <c r="D5" s="118">
        <f>D3-D4</f>
        <v>0</v>
      </c>
      <c r="E5" s="118">
        <f t="shared" ref="E5:M5" si="0">E3-E4</f>
        <v>0</v>
      </c>
      <c r="F5" s="118">
        <f t="shared" si="0"/>
        <v>0</v>
      </c>
      <c r="G5" s="118">
        <f t="shared" si="0"/>
        <v>0</v>
      </c>
      <c r="H5" s="118">
        <f t="shared" si="0"/>
        <v>0</v>
      </c>
      <c r="I5" s="118">
        <f t="shared" si="0"/>
        <v>0</v>
      </c>
      <c r="J5" s="118">
        <f t="shared" si="0"/>
        <v>0</v>
      </c>
      <c r="K5" s="118">
        <f t="shared" si="0"/>
        <v>0</v>
      </c>
      <c r="L5" s="118">
        <f t="shared" si="0"/>
        <v>0</v>
      </c>
      <c r="M5" s="118">
        <f t="shared" si="0"/>
        <v>0</v>
      </c>
      <c r="N5" s="119">
        <f>SUM(B5:M5)</f>
        <v>0</v>
      </c>
    </row>
    <row r="6" spans="1:14" ht="15" x14ac:dyDescent="0.25">
      <c r="A6" s="71" t="s">
        <v>142</v>
      </c>
      <c r="B6" s="91"/>
      <c r="C6" s="91"/>
      <c r="D6" s="91"/>
      <c r="E6" s="91"/>
      <c r="F6" s="91"/>
      <c r="G6" s="91"/>
      <c r="H6" s="109"/>
      <c r="I6" s="109"/>
      <c r="J6" s="109"/>
      <c r="K6" s="109"/>
      <c r="L6" s="109"/>
      <c r="M6" s="109"/>
      <c r="N6" s="15">
        <f>(B6+C6+D6+E6+F6+G6+H6+I6+J6+K6+L6+M6)/12</f>
        <v>0</v>
      </c>
    </row>
    <row r="7" spans="1:14" ht="15" x14ac:dyDescent="0.25">
      <c r="A7" s="24" t="s">
        <v>139</v>
      </c>
      <c r="B7" s="14">
        <f>B5*B6</f>
        <v>0</v>
      </c>
      <c r="C7" s="14">
        <f>C5*C6</f>
        <v>0</v>
      </c>
      <c r="D7" s="14">
        <f>D5*D6</f>
        <v>0</v>
      </c>
      <c r="E7" s="14">
        <f t="shared" ref="E7:M7" si="1">E5*E6</f>
        <v>0</v>
      </c>
      <c r="F7" s="14">
        <f t="shared" si="1"/>
        <v>0</v>
      </c>
      <c r="G7" s="14">
        <f t="shared" si="1"/>
        <v>0</v>
      </c>
      <c r="H7" s="14">
        <f t="shared" si="1"/>
        <v>0</v>
      </c>
      <c r="I7" s="14">
        <f t="shared" si="1"/>
        <v>0</v>
      </c>
      <c r="J7" s="14">
        <f t="shared" si="1"/>
        <v>0</v>
      </c>
      <c r="K7" s="14">
        <f t="shared" si="1"/>
        <v>0</v>
      </c>
      <c r="L7" s="14">
        <f t="shared" si="1"/>
        <v>0</v>
      </c>
      <c r="M7" s="14">
        <f t="shared" si="1"/>
        <v>0</v>
      </c>
      <c r="N7" s="25">
        <f>SUM(B7:M7)</f>
        <v>0</v>
      </c>
    </row>
    <row r="8" spans="1:14" ht="15" x14ac:dyDescent="0.25">
      <c r="A8" s="134" t="s">
        <v>71</v>
      </c>
      <c r="B8" s="135"/>
      <c r="C8" s="135"/>
      <c r="D8" s="135"/>
      <c r="E8" s="135"/>
      <c r="F8" s="135"/>
      <c r="G8" s="135"/>
      <c r="H8" s="136"/>
      <c r="I8" s="136"/>
      <c r="J8" s="136"/>
      <c r="K8" s="136"/>
      <c r="L8" s="136"/>
      <c r="M8" s="136"/>
      <c r="N8" s="137"/>
    </row>
    <row r="9" spans="1:14" ht="15" x14ac:dyDescent="0.25">
      <c r="A9" s="37" t="s">
        <v>141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6">
        <f>SUM(B9:M9)</f>
        <v>0</v>
      </c>
    </row>
    <row r="10" spans="1:14" ht="15" x14ac:dyDescent="0.25">
      <c r="A10" s="37" t="s">
        <v>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26">
        <f>SUM(B10:M10)</f>
        <v>0</v>
      </c>
    </row>
    <row r="11" spans="1:14" ht="15" x14ac:dyDescent="0.25">
      <c r="A11" s="37" t="s">
        <v>126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26">
        <f t="shared" ref="N11:N19" si="2">SUM(B11:M11)</f>
        <v>0</v>
      </c>
    </row>
    <row r="12" spans="1:14" ht="15" x14ac:dyDescent="0.25">
      <c r="A12" s="37" t="s">
        <v>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26">
        <f t="shared" si="2"/>
        <v>0</v>
      </c>
    </row>
    <row r="13" spans="1:14" ht="15" x14ac:dyDescent="0.25">
      <c r="A13" s="37" t="s">
        <v>3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26">
        <f t="shared" si="2"/>
        <v>0</v>
      </c>
    </row>
    <row r="14" spans="1:14" ht="15" x14ac:dyDescent="0.25">
      <c r="A14" s="37" t="s">
        <v>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26">
        <f t="shared" si="2"/>
        <v>0</v>
      </c>
    </row>
    <row r="15" spans="1:14" ht="15" x14ac:dyDescent="0.25">
      <c r="A15" s="37" t="s">
        <v>22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26">
        <f t="shared" si="2"/>
        <v>0</v>
      </c>
    </row>
    <row r="16" spans="1:14" ht="15" x14ac:dyDescent="0.25">
      <c r="A16" s="37" t="s">
        <v>5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26">
        <f t="shared" si="2"/>
        <v>0</v>
      </c>
    </row>
    <row r="17" spans="1:14" ht="15" x14ac:dyDescent="0.25">
      <c r="A17" s="37" t="s">
        <v>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26">
        <f t="shared" si="2"/>
        <v>0</v>
      </c>
    </row>
    <row r="18" spans="1:14" ht="15" x14ac:dyDescent="0.25">
      <c r="A18" s="37" t="s">
        <v>124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26">
        <f t="shared" si="2"/>
        <v>0</v>
      </c>
    </row>
    <row r="19" spans="1:14" ht="15" x14ac:dyDescent="0.25">
      <c r="A19" s="24" t="s">
        <v>7</v>
      </c>
      <c r="B19" s="14">
        <f t="shared" ref="B19:M19" si="3">SUM(B9:B18)</f>
        <v>0</v>
      </c>
      <c r="C19" s="14">
        <f t="shared" si="3"/>
        <v>0</v>
      </c>
      <c r="D19" s="14">
        <f t="shared" si="3"/>
        <v>0</v>
      </c>
      <c r="E19" s="14">
        <f t="shared" si="3"/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26">
        <f t="shared" si="2"/>
        <v>0</v>
      </c>
    </row>
    <row r="20" spans="1:14" ht="15" x14ac:dyDescent="0.25">
      <c r="A20" s="134" t="s">
        <v>8</v>
      </c>
      <c r="B20" s="135"/>
      <c r="C20" s="135"/>
      <c r="D20" s="135"/>
      <c r="E20" s="135"/>
      <c r="F20" s="135"/>
      <c r="G20" s="135"/>
      <c r="H20" s="136"/>
      <c r="I20" s="136"/>
      <c r="J20" s="136"/>
      <c r="K20" s="136"/>
      <c r="L20" s="136"/>
      <c r="M20" s="136"/>
      <c r="N20" s="137"/>
    </row>
    <row r="21" spans="1:14" ht="15" x14ac:dyDescent="0.25">
      <c r="A21" s="34" t="s">
        <v>9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26">
        <f>SUM(B21:M21)</f>
        <v>0</v>
      </c>
    </row>
    <row r="22" spans="1:14" ht="15" x14ac:dyDescent="0.25">
      <c r="A22" s="34" t="s">
        <v>10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26">
        <f>SUM(B22:M22)</f>
        <v>0</v>
      </c>
    </row>
    <row r="23" spans="1:14" ht="15" x14ac:dyDescent="0.25">
      <c r="A23" s="34" t="s">
        <v>60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26">
        <f t="shared" ref="N23:N37" si="4">SUM(B23:M23)</f>
        <v>0</v>
      </c>
    </row>
    <row r="24" spans="1:14" ht="15" x14ac:dyDescent="0.25">
      <c r="A24" s="34" t="s">
        <v>11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26">
        <f t="shared" si="4"/>
        <v>0</v>
      </c>
    </row>
    <row r="25" spans="1:14" ht="15" x14ac:dyDescent="0.25">
      <c r="A25" s="34" t="s">
        <v>140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26">
        <f t="shared" si="4"/>
        <v>0</v>
      </c>
    </row>
    <row r="26" spans="1:14" ht="15" x14ac:dyDescent="0.25">
      <c r="A26" s="34" t="s">
        <v>134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26">
        <f t="shared" si="4"/>
        <v>0</v>
      </c>
    </row>
    <row r="27" spans="1:14" ht="15" x14ac:dyDescent="0.25">
      <c r="A27" s="34" t="s">
        <v>12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26">
        <f t="shared" si="4"/>
        <v>0</v>
      </c>
    </row>
    <row r="28" spans="1:14" ht="15" x14ac:dyDescent="0.25">
      <c r="A28" s="34" t="s">
        <v>13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26">
        <f t="shared" si="4"/>
        <v>0</v>
      </c>
    </row>
    <row r="29" spans="1:14" ht="15" x14ac:dyDescent="0.25">
      <c r="A29" s="37" t="s">
        <v>123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26">
        <f>SUM(B29:M29)</f>
        <v>0</v>
      </c>
    </row>
    <row r="30" spans="1:14" ht="15" x14ac:dyDescent="0.25">
      <c r="A30" s="34" t="s">
        <v>14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26">
        <f t="shared" si="4"/>
        <v>0</v>
      </c>
    </row>
    <row r="31" spans="1:14" ht="15" x14ac:dyDescent="0.25">
      <c r="A31" s="34" t="s">
        <v>125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26">
        <f t="shared" si="4"/>
        <v>0</v>
      </c>
    </row>
    <row r="32" spans="1:14" ht="15" x14ac:dyDescent="0.25">
      <c r="A32" s="24" t="s">
        <v>15</v>
      </c>
      <c r="B32" s="14">
        <f t="shared" ref="B32:M32" si="5">SUM(B21:B31)</f>
        <v>0</v>
      </c>
      <c r="C32" s="14">
        <f t="shared" si="5"/>
        <v>0</v>
      </c>
      <c r="D32" s="14">
        <f t="shared" si="5"/>
        <v>0</v>
      </c>
      <c r="E32" s="14">
        <f t="shared" si="5"/>
        <v>0</v>
      </c>
      <c r="F32" s="14">
        <f t="shared" si="5"/>
        <v>0</v>
      </c>
      <c r="G32" s="14">
        <f t="shared" si="5"/>
        <v>0</v>
      </c>
      <c r="H32" s="14">
        <f t="shared" si="5"/>
        <v>0</v>
      </c>
      <c r="I32" s="14">
        <f t="shared" si="5"/>
        <v>0</v>
      </c>
      <c r="J32" s="14">
        <f t="shared" si="5"/>
        <v>0</v>
      </c>
      <c r="K32" s="14">
        <f t="shared" si="5"/>
        <v>0</v>
      </c>
      <c r="L32" s="14">
        <f t="shared" si="5"/>
        <v>0</v>
      </c>
      <c r="M32" s="14">
        <f t="shared" si="5"/>
        <v>0</v>
      </c>
      <c r="N32" s="26">
        <f t="shared" si="4"/>
        <v>0</v>
      </c>
    </row>
    <row r="33" spans="1:14" ht="15" x14ac:dyDescent="0.25">
      <c r="A33" s="24" t="s">
        <v>16</v>
      </c>
      <c r="B33" s="14">
        <f t="shared" ref="B33:M33" si="6">B7-B19-B32</f>
        <v>0</v>
      </c>
      <c r="C33" s="14">
        <f t="shared" si="6"/>
        <v>0</v>
      </c>
      <c r="D33" s="14">
        <f t="shared" si="6"/>
        <v>0</v>
      </c>
      <c r="E33" s="14">
        <f t="shared" si="6"/>
        <v>0</v>
      </c>
      <c r="F33" s="14">
        <f t="shared" si="6"/>
        <v>0</v>
      </c>
      <c r="G33" s="14">
        <f t="shared" si="6"/>
        <v>0</v>
      </c>
      <c r="H33" s="14">
        <f t="shared" si="6"/>
        <v>0</v>
      </c>
      <c r="I33" s="14">
        <f t="shared" si="6"/>
        <v>0</v>
      </c>
      <c r="J33" s="14">
        <f t="shared" si="6"/>
        <v>0</v>
      </c>
      <c r="K33" s="14">
        <f t="shared" si="6"/>
        <v>0</v>
      </c>
      <c r="L33" s="14">
        <f t="shared" si="6"/>
        <v>0</v>
      </c>
      <c r="M33" s="14">
        <f t="shared" si="6"/>
        <v>0</v>
      </c>
      <c r="N33" s="26">
        <f t="shared" si="4"/>
        <v>0</v>
      </c>
    </row>
    <row r="34" spans="1:14" ht="15" x14ac:dyDescent="0.25">
      <c r="A34" s="27" t="s">
        <v>56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26">
        <f>SUM(B34:M34)</f>
        <v>0</v>
      </c>
    </row>
    <row r="35" spans="1:14" ht="15" x14ac:dyDescent="0.25">
      <c r="A35" s="34" t="s">
        <v>59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26">
        <f>SUM(B35:M35)</f>
        <v>0</v>
      </c>
    </row>
    <row r="36" spans="1:14" ht="15" x14ac:dyDescent="0.25">
      <c r="A36" s="24" t="s">
        <v>20</v>
      </c>
      <c r="B36" s="14">
        <f>B33-B34-B35</f>
        <v>0</v>
      </c>
      <c r="C36" s="14">
        <f t="shared" ref="C36:M36" si="7">C33-C34-C35</f>
        <v>0</v>
      </c>
      <c r="D36" s="14">
        <f t="shared" si="7"/>
        <v>0</v>
      </c>
      <c r="E36" s="14">
        <f t="shared" si="7"/>
        <v>0</v>
      </c>
      <c r="F36" s="14">
        <f t="shared" si="7"/>
        <v>0</v>
      </c>
      <c r="G36" s="14">
        <f t="shared" si="7"/>
        <v>0</v>
      </c>
      <c r="H36" s="14">
        <f t="shared" si="7"/>
        <v>0</v>
      </c>
      <c r="I36" s="14">
        <f t="shared" si="7"/>
        <v>0</v>
      </c>
      <c r="J36" s="14">
        <f t="shared" si="7"/>
        <v>0</v>
      </c>
      <c r="K36" s="14">
        <f t="shared" si="7"/>
        <v>0</v>
      </c>
      <c r="L36" s="14">
        <f t="shared" si="7"/>
        <v>0</v>
      </c>
      <c r="M36" s="14">
        <f t="shared" si="7"/>
        <v>0</v>
      </c>
      <c r="N36" s="26">
        <f t="shared" si="4"/>
        <v>0</v>
      </c>
    </row>
    <row r="37" spans="1:14" ht="26.25" customHeight="1" x14ac:dyDescent="0.25">
      <c r="A37" s="31" t="s">
        <v>105</v>
      </c>
      <c r="B37" s="14">
        <f>'Persönlicher Bedarf'!$B$52</f>
        <v>0</v>
      </c>
      <c r="C37" s="14">
        <f>'Persönlicher Bedarf'!$B$52</f>
        <v>0</v>
      </c>
      <c r="D37" s="14">
        <f>'Persönlicher Bedarf'!$B$52</f>
        <v>0</v>
      </c>
      <c r="E37" s="14">
        <f>'Persönlicher Bedarf'!$B$52</f>
        <v>0</v>
      </c>
      <c r="F37" s="14">
        <f>'Persönlicher Bedarf'!$B$52</f>
        <v>0</v>
      </c>
      <c r="G37" s="14">
        <f>'Persönlicher Bedarf'!$B$52</f>
        <v>0</v>
      </c>
      <c r="H37" s="14">
        <f>'Persönlicher Bedarf'!$B$52</f>
        <v>0</v>
      </c>
      <c r="I37" s="14">
        <f>'Persönlicher Bedarf'!$B$52</f>
        <v>0</v>
      </c>
      <c r="J37" s="14">
        <f>'Persönlicher Bedarf'!$B$52</f>
        <v>0</v>
      </c>
      <c r="K37" s="14">
        <f>'Persönlicher Bedarf'!$B$52</f>
        <v>0</v>
      </c>
      <c r="L37" s="14">
        <f>'Persönlicher Bedarf'!$B$52</f>
        <v>0</v>
      </c>
      <c r="M37" s="14">
        <f>'Persönlicher Bedarf'!$B$52</f>
        <v>0</v>
      </c>
      <c r="N37" s="26">
        <f t="shared" si="4"/>
        <v>0</v>
      </c>
    </row>
    <row r="38" spans="1:14" ht="15" x14ac:dyDescent="0.25">
      <c r="A38" s="24" t="s">
        <v>21</v>
      </c>
      <c r="B38" s="14">
        <f>B36-B37</f>
        <v>0</v>
      </c>
      <c r="C38" s="14">
        <f>C36-C37</f>
        <v>0</v>
      </c>
      <c r="D38" s="14">
        <f t="shared" ref="D38:N38" si="8">D36-D37</f>
        <v>0</v>
      </c>
      <c r="E38" s="14">
        <f t="shared" si="8"/>
        <v>0</v>
      </c>
      <c r="F38" s="14">
        <f t="shared" si="8"/>
        <v>0</v>
      </c>
      <c r="G38" s="14">
        <f t="shared" si="8"/>
        <v>0</v>
      </c>
      <c r="H38" s="14">
        <f t="shared" si="8"/>
        <v>0</v>
      </c>
      <c r="I38" s="14">
        <f t="shared" si="8"/>
        <v>0</v>
      </c>
      <c r="J38" s="14">
        <f t="shared" si="8"/>
        <v>0</v>
      </c>
      <c r="K38" s="14">
        <f t="shared" si="8"/>
        <v>0</v>
      </c>
      <c r="L38" s="14">
        <f t="shared" si="8"/>
        <v>0</v>
      </c>
      <c r="M38" s="14">
        <f t="shared" si="8"/>
        <v>0</v>
      </c>
      <c r="N38" s="25">
        <f t="shared" si="8"/>
        <v>0</v>
      </c>
    </row>
    <row r="39" spans="1:14" ht="15.75" thickBot="1" x14ac:dyDescent="0.3">
      <c r="A39" s="8" t="s">
        <v>108</v>
      </c>
      <c r="B39" s="28">
        <f>B38</f>
        <v>0</v>
      </c>
      <c r="C39" s="28">
        <f t="shared" ref="C39:M39" si="9">B39+C38</f>
        <v>0</v>
      </c>
      <c r="D39" s="28">
        <f t="shared" si="9"/>
        <v>0</v>
      </c>
      <c r="E39" s="28">
        <f t="shared" si="9"/>
        <v>0</v>
      </c>
      <c r="F39" s="28">
        <f t="shared" si="9"/>
        <v>0</v>
      </c>
      <c r="G39" s="28">
        <f t="shared" si="9"/>
        <v>0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9">
        <f>M39</f>
        <v>0</v>
      </c>
    </row>
    <row r="42" spans="1:14" ht="15" x14ac:dyDescent="0.25">
      <c r="A42" s="78" t="s">
        <v>149</v>
      </c>
    </row>
    <row r="43" spans="1:14" x14ac:dyDescent="0.2">
      <c r="A43" s="123">
        <f>INT((N33&gt;9000)*(N33&lt;13997)*(997.8*(N33-9000)/10000+1400)*(N33-9000)/10000+(N33&gt;13996)*(N33&lt;54950)*((220.13*(N33-13996)/10000+2397)*(N33-13996)/10000+948.49)+(N33&gt;54949)*(N33&lt;260532)*(0.42*N33-8621.75)+(N33&gt;260532)*(0.45*N33-16437.7))</f>
        <v>0</v>
      </c>
    </row>
  </sheetData>
  <mergeCells count="3">
    <mergeCell ref="A2:N2"/>
    <mergeCell ref="A8:N8"/>
    <mergeCell ref="A20:N20"/>
  </mergeCells>
  <pageMargins left="0.7" right="0.7" top="0.78740157499999996" bottom="0.78740157499999996" header="0.3" footer="0.3"/>
  <pageSetup paperSize="9" scale="72" orientation="landscape" r:id="rId1"/>
  <headerFooter>
    <oddHeader xml:space="preserve">&amp;C&amp;"Arial,Fett"&amp;12Rentabilitätsplanung 12 Monate&amp;"Arial,Standard"
</oddHeader>
    <oddFooter>&amp;C&amp;"Arial,Fett"&amp;12Odenwald-Regional-Gesellschaft (OREG) mbH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H40"/>
  <sheetViews>
    <sheetView zoomScaleNormal="100" zoomScaleSheetLayoutView="100" workbookViewId="0">
      <selection activeCell="F37" sqref="F37"/>
    </sheetView>
  </sheetViews>
  <sheetFormatPr baseColWidth="10" defaultColWidth="11.5703125" defaultRowHeight="17.45" customHeight="1" x14ac:dyDescent="0.2"/>
  <cols>
    <col min="1" max="1" width="36.5703125" style="6" customWidth="1"/>
    <col min="2" max="7" width="15.28515625" style="6" customWidth="1"/>
    <col min="8" max="8" width="19.42578125" style="6" customWidth="1"/>
    <col min="9" max="16384" width="11.5703125" style="6"/>
  </cols>
  <sheetData>
    <row r="1" spans="1:8" ht="15" customHeight="1" x14ac:dyDescent="0.2">
      <c r="A1" s="72"/>
      <c r="B1" s="73" t="s">
        <v>72</v>
      </c>
      <c r="C1" s="73" t="s">
        <v>150</v>
      </c>
      <c r="D1" s="73" t="s">
        <v>73</v>
      </c>
      <c r="E1" s="73" t="s">
        <v>151</v>
      </c>
      <c r="F1" s="73" t="s">
        <v>74</v>
      </c>
      <c r="G1" s="74" t="s">
        <v>152</v>
      </c>
    </row>
    <row r="2" spans="1:8" ht="15" customHeight="1" x14ac:dyDescent="0.2">
      <c r="A2" s="144" t="s">
        <v>0</v>
      </c>
      <c r="B2" s="145"/>
      <c r="C2" s="145"/>
      <c r="D2" s="145"/>
      <c r="E2" s="145"/>
      <c r="F2" s="145"/>
      <c r="G2" s="146"/>
    </row>
    <row r="3" spans="1:8" ht="15" customHeight="1" x14ac:dyDescent="0.25">
      <c r="A3" s="34" t="s">
        <v>135</v>
      </c>
      <c r="B3" s="121">
        <f>'Rentabilitätsplanung 12 Monate'!N3</f>
        <v>0</v>
      </c>
      <c r="C3" s="121"/>
      <c r="D3" s="107"/>
      <c r="E3" s="122"/>
      <c r="F3" s="107"/>
      <c r="G3" s="89"/>
    </row>
    <row r="4" spans="1:8" ht="15" customHeight="1" x14ac:dyDescent="0.25">
      <c r="A4" s="34" t="s">
        <v>136</v>
      </c>
      <c r="B4" s="121">
        <f>'Rentabilitätsplanung 12 Monate'!N4</f>
        <v>0</v>
      </c>
      <c r="C4" s="121"/>
      <c r="D4" s="107"/>
      <c r="E4" s="122"/>
      <c r="F4" s="107"/>
      <c r="G4" s="89"/>
    </row>
    <row r="5" spans="1:8" ht="15" customHeight="1" x14ac:dyDescent="0.25">
      <c r="A5" s="34" t="s">
        <v>137</v>
      </c>
      <c r="B5" s="121">
        <f>'Rentabilitätsplanung 12 Monate'!N5</f>
        <v>0</v>
      </c>
      <c r="C5" s="121"/>
      <c r="D5" s="121">
        <f>D3-D4</f>
        <v>0</v>
      </c>
      <c r="E5" s="121"/>
      <c r="F5" s="121">
        <f>F3-F4</f>
        <v>0</v>
      </c>
      <c r="G5" s="89"/>
    </row>
    <row r="6" spans="1:8" ht="15" customHeight="1" x14ac:dyDescent="0.25">
      <c r="A6" s="34" t="s">
        <v>138</v>
      </c>
      <c r="B6" s="92">
        <f>'Rentabilitätsplanung 12 Monate'!N6</f>
        <v>0</v>
      </c>
      <c r="C6" s="92"/>
      <c r="D6" s="91"/>
      <c r="E6" s="92"/>
      <c r="F6" s="91"/>
      <c r="G6" s="89"/>
    </row>
    <row r="7" spans="1:8" ht="15" customHeight="1" x14ac:dyDescent="0.25">
      <c r="A7" s="96" t="s">
        <v>132</v>
      </c>
      <c r="B7" s="92">
        <f>'Rentabilitätsplanung 12 Monate'!N7</f>
        <v>0</v>
      </c>
      <c r="C7" s="95">
        <f>IF(B7&gt;0,(1/B7)*B7,0)</f>
        <v>0</v>
      </c>
      <c r="D7" s="92">
        <f>D6*D5</f>
        <v>0</v>
      </c>
      <c r="E7" s="95">
        <f>IF(D7&gt;0,(1/D7)*D7,0)</f>
        <v>0</v>
      </c>
      <c r="F7" s="94">
        <f>F5*F6</f>
        <v>0</v>
      </c>
      <c r="G7" s="97">
        <f>IF(F7&gt;0,(1/F7)*F7,0)</f>
        <v>0</v>
      </c>
    </row>
    <row r="8" spans="1:8" ht="15" customHeight="1" x14ac:dyDescent="0.2">
      <c r="A8" s="138" t="s">
        <v>71</v>
      </c>
      <c r="B8" s="139"/>
      <c r="C8" s="139"/>
      <c r="D8" s="139"/>
      <c r="E8" s="139"/>
      <c r="F8" s="139"/>
      <c r="G8" s="140"/>
      <c r="H8" s="17"/>
    </row>
    <row r="9" spans="1:8" ht="15" customHeight="1" x14ac:dyDescent="0.25">
      <c r="A9" s="37" t="s">
        <v>141</v>
      </c>
      <c r="B9" s="92">
        <f>'Rentabilitätsplanung 12 Monate'!N9</f>
        <v>0</v>
      </c>
      <c r="C9" s="95">
        <f>IF($B$7&gt;0,(1/$B$7)*B9,0)</f>
        <v>0</v>
      </c>
      <c r="D9" s="91"/>
      <c r="E9" s="95">
        <f>IF($D$7&gt;0,(1/$D$7)*D9,0)</f>
        <v>0</v>
      </c>
      <c r="F9" s="91"/>
      <c r="G9" s="97">
        <f>IF($F$7&gt;0,(1/$F$7)*F9,0)</f>
        <v>0</v>
      </c>
    </row>
    <row r="10" spans="1:8" ht="15" customHeight="1" x14ac:dyDescent="0.25">
      <c r="A10" s="60" t="s">
        <v>1</v>
      </c>
      <c r="B10" s="92">
        <f>'Rentabilitätsplanung 12 Monate'!N10</f>
        <v>0</v>
      </c>
      <c r="C10" s="95">
        <f t="shared" ref="C10:C36" si="0">IF($B$7&gt;0,(1/$B$7)*B10,0)</f>
        <v>0</v>
      </c>
      <c r="D10" s="91"/>
      <c r="E10" s="95">
        <f t="shared" ref="E10:E34" si="1">IF($D$7&gt;0,(1/$D$7)*D10,0)</f>
        <v>0</v>
      </c>
      <c r="F10" s="91"/>
      <c r="G10" s="97">
        <f t="shared" ref="G10:G35" si="2">IF($F$7&gt;0,(1/$F$7)*F10,0)</f>
        <v>0</v>
      </c>
    </row>
    <row r="11" spans="1:8" ht="15" customHeight="1" x14ac:dyDescent="0.25">
      <c r="A11" s="60" t="s">
        <v>126</v>
      </c>
      <c r="B11" s="92">
        <f>'Rentabilitätsplanung 12 Monate'!N11</f>
        <v>0</v>
      </c>
      <c r="C11" s="95">
        <f t="shared" si="0"/>
        <v>0</v>
      </c>
      <c r="D11" s="91"/>
      <c r="E11" s="95">
        <f t="shared" si="1"/>
        <v>0</v>
      </c>
      <c r="F11" s="91"/>
      <c r="G11" s="97">
        <f t="shared" si="2"/>
        <v>0</v>
      </c>
    </row>
    <row r="12" spans="1:8" ht="15" customHeight="1" x14ac:dyDescent="0.25">
      <c r="A12" s="60" t="s">
        <v>2</v>
      </c>
      <c r="B12" s="92">
        <f>'Rentabilitätsplanung 12 Monate'!N12</f>
        <v>0</v>
      </c>
      <c r="C12" s="95">
        <f t="shared" si="0"/>
        <v>0</v>
      </c>
      <c r="D12" s="91"/>
      <c r="E12" s="95">
        <f t="shared" si="1"/>
        <v>0</v>
      </c>
      <c r="F12" s="91"/>
      <c r="G12" s="97">
        <f t="shared" si="2"/>
        <v>0</v>
      </c>
    </row>
    <row r="13" spans="1:8" ht="15" customHeight="1" x14ac:dyDescent="0.25">
      <c r="A13" s="60" t="s">
        <v>3</v>
      </c>
      <c r="B13" s="92">
        <f>'Rentabilitätsplanung 12 Monate'!N13</f>
        <v>0</v>
      </c>
      <c r="C13" s="95">
        <f t="shared" si="0"/>
        <v>0</v>
      </c>
      <c r="D13" s="91"/>
      <c r="E13" s="95">
        <f t="shared" si="1"/>
        <v>0</v>
      </c>
      <c r="F13" s="91"/>
      <c r="G13" s="97">
        <f t="shared" si="2"/>
        <v>0</v>
      </c>
    </row>
    <row r="14" spans="1:8" ht="15" customHeight="1" x14ac:dyDescent="0.25">
      <c r="A14" s="60" t="s">
        <v>4</v>
      </c>
      <c r="B14" s="92">
        <f>'Rentabilitätsplanung 12 Monate'!N14</f>
        <v>0</v>
      </c>
      <c r="C14" s="95">
        <f t="shared" si="0"/>
        <v>0</v>
      </c>
      <c r="D14" s="91"/>
      <c r="E14" s="95">
        <f t="shared" si="1"/>
        <v>0</v>
      </c>
      <c r="F14" s="91"/>
      <c r="G14" s="97">
        <f t="shared" si="2"/>
        <v>0</v>
      </c>
    </row>
    <row r="15" spans="1:8" ht="15" customHeight="1" x14ac:dyDescent="0.25">
      <c r="A15" s="60" t="s">
        <v>22</v>
      </c>
      <c r="B15" s="92">
        <f>'Rentabilitätsplanung 12 Monate'!N15</f>
        <v>0</v>
      </c>
      <c r="C15" s="95">
        <f t="shared" si="0"/>
        <v>0</v>
      </c>
      <c r="D15" s="91"/>
      <c r="E15" s="95">
        <f t="shared" si="1"/>
        <v>0</v>
      </c>
      <c r="F15" s="91"/>
      <c r="G15" s="97">
        <f t="shared" si="2"/>
        <v>0</v>
      </c>
    </row>
    <row r="16" spans="1:8" ht="15" customHeight="1" x14ac:dyDescent="0.25">
      <c r="A16" s="60" t="s">
        <v>5</v>
      </c>
      <c r="B16" s="92">
        <f>'Rentabilitätsplanung 12 Monate'!N16</f>
        <v>0</v>
      </c>
      <c r="C16" s="95">
        <f t="shared" si="0"/>
        <v>0</v>
      </c>
      <c r="D16" s="91"/>
      <c r="E16" s="95">
        <f t="shared" si="1"/>
        <v>0</v>
      </c>
      <c r="F16" s="91"/>
      <c r="G16" s="97">
        <f t="shared" si="2"/>
        <v>0</v>
      </c>
    </row>
    <row r="17" spans="1:8" ht="15" customHeight="1" x14ac:dyDescent="0.25">
      <c r="A17" s="60" t="s">
        <v>6</v>
      </c>
      <c r="B17" s="92">
        <f>'Rentabilitätsplanung 12 Monate'!N17</f>
        <v>0</v>
      </c>
      <c r="C17" s="95">
        <f t="shared" si="0"/>
        <v>0</v>
      </c>
      <c r="D17" s="91"/>
      <c r="E17" s="95">
        <f t="shared" si="1"/>
        <v>0</v>
      </c>
      <c r="F17" s="91"/>
      <c r="G17" s="97">
        <f t="shared" si="2"/>
        <v>0</v>
      </c>
    </row>
    <row r="18" spans="1:8" ht="15" customHeight="1" x14ac:dyDescent="0.25">
      <c r="A18" s="60" t="s">
        <v>124</v>
      </c>
      <c r="B18" s="92">
        <f>'Rentabilitätsplanung 12 Monate'!N18</f>
        <v>0</v>
      </c>
      <c r="C18" s="95">
        <f t="shared" si="0"/>
        <v>0</v>
      </c>
      <c r="D18" s="91"/>
      <c r="E18" s="95">
        <f t="shared" si="1"/>
        <v>0</v>
      </c>
      <c r="F18" s="91"/>
      <c r="G18" s="97">
        <f t="shared" si="2"/>
        <v>0</v>
      </c>
    </row>
    <row r="19" spans="1:8" ht="15" customHeight="1" x14ac:dyDescent="0.25">
      <c r="A19" s="96" t="s">
        <v>7</v>
      </c>
      <c r="B19" s="98">
        <f>'Rentabilitätsplanung 12 Monate'!N19</f>
        <v>0</v>
      </c>
      <c r="C19" s="95">
        <f t="shared" si="0"/>
        <v>0</v>
      </c>
      <c r="D19" s="98">
        <f>SUM(D9:D18)</f>
        <v>0</v>
      </c>
      <c r="E19" s="95">
        <f t="shared" si="1"/>
        <v>0</v>
      </c>
      <c r="F19" s="98">
        <f>SUM(F9:F18)</f>
        <v>0</v>
      </c>
      <c r="G19" s="97">
        <f t="shared" si="2"/>
        <v>0</v>
      </c>
    </row>
    <row r="20" spans="1:8" ht="15" customHeight="1" x14ac:dyDescent="0.25">
      <c r="A20" s="141" t="s">
        <v>8</v>
      </c>
      <c r="B20" s="142"/>
      <c r="C20" s="142"/>
      <c r="D20" s="142"/>
      <c r="E20" s="142"/>
      <c r="F20" s="142"/>
      <c r="G20" s="143"/>
    </row>
    <row r="21" spans="1:8" ht="15" customHeight="1" x14ac:dyDescent="0.25">
      <c r="A21" s="61" t="s">
        <v>9</v>
      </c>
      <c r="B21" s="92">
        <f>'Rentabilitätsplanung 12 Monate'!N21</f>
        <v>0</v>
      </c>
      <c r="C21" s="95">
        <f t="shared" si="0"/>
        <v>0</v>
      </c>
      <c r="D21" s="91"/>
      <c r="E21" s="95">
        <f t="shared" si="1"/>
        <v>0</v>
      </c>
      <c r="F21" s="91"/>
      <c r="G21" s="97">
        <f t="shared" si="2"/>
        <v>0</v>
      </c>
    </row>
    <row r="22" spans="1:8" ht="15" customHeight="1" x14ac:dyDescent="0.25">
      <c r="A22" s="61" t="s">
        <v>10</v>
      </c>
      <c r="B22" s="92">
        <f>'Rentabilitätsplanung 12 Monate'!N22</f>
        <v>0</v>
      </c>
      <c r="C22" s="95">
        <f t="shared" si="0"/>
        <v>0</v>
      </c>
      <c r="D22" s="91"/>
      <c r="E22" s="95">
        <f t="shared" si="1"/>
        <v>0</v>
      </c>
      <c r="F22" s="91"/>
      <c r="G22" s="97">
        <f t="shared" si="2"/>
        <v>0</v>
      </c>
    </row>
    <row r="23" spans="1:8" ht="15" customHeight="1" x14ac:dyDescent="0.25">
      <c r="A23" s="61" t="s">
        <v>60</v>
      </c>
      <c r="B23" s="92">
        <f>'Rentabilitätsplanung 12 Monate'!N23</f>
        <v>0</v>
      </c>
      <c r="C23" s="95">
        <f t="shared" si="0"/>
        <v>0</v>
      </c>
      <c r="D23" s="91"/>
      <c r="E23" s="95">
        <f t="shared" si="1"/>
        <v>0</v>
      </c>
      <c r="F23" s="91"/>
      <c r="G23" s="97">
        <f t="shared" si="2"/>
        <v>0</v>
      </c>
    </row>
    <row r="24" spans="1:8" ht="15" customHeight="1" x14ac:dyDescent="0.25">
      <c r="A24" s="61" t="s">
        <v>11</v>
      </c>
      <c r="B24" s="92">
        <f>'Rentabilitätsplanung 12 Monate'!N24</f>
        <v>0</v>
      </c>
      <c r="C24" s="95">
        <f t="shared" si="0"/>
        <v>0</v>
      </c>
      <c r="D24" s="91"/>
      <c r="E24" s="95">
        <f t="shared" si="1"/>
        <v>0</v>
      </c>
      <c r="F24" s="91"/>
      <c r="G24" s="97">
        <f t="shared" si="2"/>
        <v>0</v>
      </c>
    </row>
    <row r="25" spans="1:8" ht="15" customHeight="1" x14ac:dyDescent="0.25">
      <c r="A25" s="61" t="s">
        <v>120</v>
      </c>
      <c r="B25" s="92">
        <f>'Rentabilitätsplanung 12 Monate'!N25</f>
        <v>0</v>
      </c>
      <c r="C25" s="95">
        <f t="shared" si="0"/>
        <v>0</v>
      </c>
      <c r="D25" s="91"/>
      <c r="E25" s="95">
        <f t="shared" si="1"/>
        <v>0</v>
      </c>
      <c r="F25" s="91"/>
      <c r="G25" s="97">
        <f t="shared" si="2"/>
        <v>0</v>
      </c>
    </row>
    <row r="26" spans="1:8" ht="15" customHeight="1" x14ac:dyDescent="0.25">
      <c r="A26" s="99" t="s">
        <v>134</v>
      </c>
      <c r="B26" s="92">
        <f>'Rentabilitätsplanung 12 Monate'!N26</f>
        <v>0</v>
      </c>
      <c r="C26" s="95">
        <f t="shared" si="0"/>
        <v>0</v>
      </c>
      <c r="D26" s="91"/>
      <c r="E26" s="95">
        <f t="shared" si="1"/>
        <v>0</v>
      </c>
      <c r="F26" s="91"/>
      <c r="G26" s="97">
        <f t="shared" si="2"/>
        <v>0</v>
      </c>
    </row>
    <row r="27" spans="1:8" ht="15" customHeight="1" x14ac:dyDescent="0.25">
      <c r="A27" s="61" t="s">
        <v>12</v>
      </c>
      <c r="B27" s="92">
        <f>'Rentabilitätsplanung 12 Monate'!N27</f>
        <v>0</v>
      </c>
      <c r="C27" s="95">
        <f t="shared" si="0"/>
        <v>0</v>
      </c>
      <c r="D27" s="91"/>
      <c r="E27" s="95">
        <f t="shared" si="1"/>
        <v>0</v>
      </c>
      <c r="F27" s="91"/>
      <c r="G27" s="97">
        <f t="shared" si="2"/>
        <v>0</v>
      </c>
    </row>
    <row r="28" spans="1:8" ht="15" customHeight="1" x14ac:dyDescent="0.25">
      <c r="A28" s="61" t="s">
        <v>13</v>
      </c>
      <c r="B28" s="92">
        <f>'Rentabilitätsplanung 12 Monate'!N28</f>
        <v>0</v>
      </c>
      <c r="C28" s="95">
        <f t="shared" si="0"/>
        <v>0</v>
      </c>
      <c r="D28" s="91"/>
      <c r="E28" s="95">
        <f>IF($D$7&gt;0,(1/$D$7)*D28,0)</f>
        <v>0</v>
      </c>
      <c r="F28" s="91"/>
      <c r="G28" s="97">
        <f t="shared" si="2"/>
        <v>0</v>
      </c>
    </row>
    <row r="29" spans="1:8" ht="15" customHeight="1" x14ac:dyDescent="0.25">
      <c r="A29" s="60" t="s">
        <v>123</v>
      </c>
      <c r="B29" s="92">
        <f>'Rentabilitätsplanung 12 Monate'!N29</f>
        <v>0</v>
      </c>
      <c r="C29" s="95">
        <f t="shared" si="0"/>
        <v>0</v>
      </c>
      <c r="D29" s="91"/>
      <c r="E29" s="95">
        <f t="shared" si="1"/>
        <v>0</v>
      </c>
      <c r="F29" s="91"/>
      <c r="G29" s="97">
        <f t="shared" si="2"/>
        <v>0</v>
      </c>
    </row>
    <row r="30" spans="1:8" ht="15" customHeight="1" x14ac:dyDescent="0.25">
      <c r="A30" s="61" t="s">
        <v>14</v>
      </c>
      <c r="B30" s="92">
        <f>'Rentabilitätsplanung 12 Monate'!N30</f>
        <v>0</v>
      </c>
      <c r="C30" s="95">
        <f t="shared" si="0"/>
        <v>0</v>
      </c>
      <c r="D30" s="91"/>
      <c r="E30" s="95">
        <f t="shared" si="1"/>
        <v>0</v>
      </c>
      <c r="F30" s="91"/>
      <c r="G30" s="97">
        <f t="shared" si="2"/>
        <v>0</v>
      </c>
      <c r="H30" s="63"/>
    </row>
    <row r="31" spans="1:8" ht="15" customHeight="1" x14ac:dyDescent="0.25">
      <c r="A31" s="61" t="s">
        <v>125</v>
      </c>
      <c r="B31" s="92">
        <f>'Rentabilitätsplanung 12 Monate'!N31</f>
        <v>0</v>
      </c>
      <c r="C31" s="95">
        <f t="shared" si="0"/>
        <v>0</v>
      </c>
      <c r="D31" s="91"/>
      <c r="E31" s="95">
        <f t="shared" si="1"/>
        <v>0</v>
      </c>
      <c r="F31" s="91"/>
      <c r="G31" s="97">
        <f t="shared" si="2"/>
        <v>0</v>
      </c>
    </row>
    <row r="32" spans="1:8" ht="15" customHeight="1" x14ac:dyDescent="0.25">
      <c r="A32" s="96" t="s">
        <v>15</v>
      </c>
      <c r="B32" s="92">
        <f>'Rentabilitätsplanung 12 Monate'!N32</f>
        <v>0</v>
      </c>
      <c r="C32" s="95">
        <f t="shared" si="0"/>
        <v>0</v>
      </c>
      <c r="D32" s="98">
        <f t="shared" ref="D32:F32" si="3">SUM(D21:D31)</f>
        <v>0</v>
      </c>
      <c r="E32" s="95">
        <f t="shared" si="1"/>
        <v>0</v>
      </c>
      <c r="F32" s="98">
        <f t="shared" si="3"/>
        <v>0</v>
      </c>
      <c r="G32" s="97">
        <f t="shared" si="2"/>
        <v>0</v>
      </c>
    </row>
    <row r="33" spans="1:7" ht="15" customHeight="1" x14ac:dyDescent="0.25">
      <c r="A33" s="96" t="s">
        <v>16</v>
      </c>
      <c r="B33" s="92">
        <f>'Rentabilitätsplanung 12 Monate'!N33</f>
        <v>0</v>
      </c>
      <c r="C33" s="95">
        <f t="shared" si="0"/>
        <v>0</v>
      </c>
      <c r="D33" s="98">
        <f>D7-D19-D32</f>
        <v>0</v>
      </c>
      <c r="E33" s="95">
        <f t="shared" si="1"/>
        <v>0</v>
      </c>
      <c r="F33" s="98">
        <f>F7-F19-F32</f>
        <v>0</v>
      </c>
      <c r="G33" s="97">
        <f t="shared" si="2"/>
        <v>0</v>
      </c>
    </row>
    <row r="34" spans="1:7" ht="15" customHeight="1" x14ac:dyDescent="0.25">
      <c r="A34" s="100" t="s">
        <v>56</v>
      </c>
      <c r="B34" s="92">
        <f>'Rentabilitätsplanung 12 Monate'!N34</f>
        <v>0</v>
      </c>
      <c r="C34" s="95">
        <f t="shared" si="0"/>
        <v>0</v>
      </c>
      <c r="D34" s="91"/>
      <c r="E34" s="95">
        <f t="shared" si="1"/>
        <v>0</v>
      </c>
      <c r="F34" s="91"/>
      <c r="G34" s="97">
        <f t="shared" si="2"/>
        <v>0</v>
      </c>
    </row>
    <row r="35" spans="1:7" ht="15" customHeight="1" x14ac:dyDescent="0.25">
      <c r="A35" s="61" t="s">
        <v>59</v>
      </c>
      <c r="B35" s="92">
        <f>'Rentabilitätsplanung 12 Monate'!N35</f>
        <v>0</v>
      </c>
      <c r="C35" s="95">
        <f t="shared" si="0"/>
        <v>0</v>
      </c>
      <c r="D35" s="91"/>
      <c r="E35" s="95">
        <f>IF($D$7&gt;0,(1/$D$7)*D35,0)</f>
        <v>0</v>
      </c>
      <c r="F35" s="91"/>
      <c r="G35" s="97">
        <f t="shared" si="2"/>
        <v>0</v>
      </c>
    </row>
    <row r="36" spans="1:7" ht="15" customHeight="1" x14ac:dyDescent="0.25">
      <c r="A36" s="96" t="s">
        <v>20</v>
      </c>
      <c r="B36" s="92">
        <f>'Rentabilitätsplanung 12 Monate'!N36</f>
        <v>0</v>
      </c>
      <c r="C36" s="95">
        <f t="shared" si="0"/>
        <v>0</v>
      </c>
      <c r="D36" s="98">
        <f>D33-D34-D35</f>
        <v>0</v>
      </c>
      <c r="E36" s="95">
        <f>IF($D$7&gt;0,(1/$D$7)*D36,0)</f>
        <v>0</v>
      </c>
      <c r="F36" s="98">
        <f t="shared" ref="F36" si="4">F33-F34-F35</f>
        <v>0</v>
      </c>
      <c r="G36" s="95">
        <f>IF($F$7&gt;0,(1/$F$7)*F36,0)</f>
        <v>0</v>
      </c>
    </row>
    <row r="37" spans="1:7" ht="30" customHeight="1" x14ac:dyDescent="0.25">
      <c r="A37" s="101" t="s">
        <v>116</v>
      </c>
      <c r="B37" s="102">
        <f>'Rentabilitätsplanung 12 Monate'!N37</f>
        <v>0</v>
      </c>
      <c r="C37" s="92"/>
      <c r="D37" s="93"/>
      <c r="E37" s="88"/>
      <c r="F37" s="93"/>
      <c r="G37" s="90"/>
    </row>
    <row r="38" spans="1:7" ht="15" customHeight="1" thickBot="1" x14ac:dyDescent="0.3">
      <c r="A38" s="103" t="s">
        <v>21</v>
      </c>
      <c r="B38" s="104">
        <f>'Rentabilitätsplanung 12 Monate'!N38</f>
        <v>0</v>
      </c>
      <c r="C38" s="104"/>
      <c r="D38" s="105">
        <f t="shared" ref="D38:F38" si="5">D36-D37</f>
        <v>0</v>
      </c>
      <c r="E38" s="105"/>
      <c r="F38" s="105">
        <f t="shared" si="5"/>
        <v>0</v>
      </c>
      <c r="G38" s="106"/>
    </row>
    <row r="39" spans="1:7" ht="13.9" customHeight="1" x14ac:dyDescent="0.2"/>
    <row r="40" spans="1:7" ht="13.9" customHeight="1" x14ac:dyDescent="0.2"/>
  </sheetData>
  <sheetProtection selectLockedCells="1"/>
  <mergeCells count="3">
    <mergeCell ref="A8:G8"/>
    <mergeCell ref="A20:G20"/>
    <mergeCell ref="A2:G2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>
    <oddHeader>&amp;C&amp;"Arial,Fett"&amp;12Rentabilitätsplanung 3 Jahre</oddHeader>
    <oddFooter>&amp;C&amp;"Arial,Fett"&amp;12Odenwald-Regional-Gesellschaft (OREG) mbH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P41"/>
  <sheetViews>
    <sheetView zoomScaleNormal="100" workbookViewId="0">
      <selection activeCell="N3" sqref="N3"/>
    </sheetView>
  </sheetViews>
  <sheetFormatPr baseColWidth="10" defaultColWidth="11.5703125" defaultRowHeight="14.25" x14ac:dyDescent="0.2"/>
  <cols>
    <col min="1" max="1" width="33.140625" style="6" bestFit="1" customWidth="1"/>
    <col min="2" max="12" width="12.28515625" style="6" customWidth="1"/>
    <col min="13" max="13" width="12.42578125" style="6" customWidth="1"/>
    <col min="14" max="14" width="17" style="6" customWidth="1"/>
    <col min="15" max="16384" width="11.5703125" style="6"/>
  </cols>
  <sheetData>
    <row r="1" spans="1:16" ht="16.149999999999999" customHeight="1" x14ac:dyDescent="0.25">
      <c r="A1" s="21"/>
      <c r="B1" s="22" t="s">
        <v>61</v>
      </c>
      <c r="C1" s="22" t="s">
        <v>92</v>
      </c>
      <c r="D1" s="22" t="s">
        <v>93</v>
      </c>
      <c r="E1" s="22" t="s">
        <v>94</v>
      </c>
      <c r="F1" s="22" t="s">
        <v>95</v>
      </c>
      <c r="G1" s="22" t="s">
        <v>96</v>
      </c>
      <c r="H1" s="22" t="s">
        <v>97</v>
      </c>
      <c r="I1" s="22" t="s">
        <v>98</v>
      </c>
      <c r="J1" s="22" t="s">
        <v>99</v>
      </c>
      <c r="K1" s="22" t="s">
        <v>100</v>
      </c>
      <c r="L1" s="22" t="s">
        <v>101</v>
      </c>
      <c r="M1" s="22" t="s">
        <v>102</v>
      </c>
      <c r="N1" s="23" t="s">
        <v>75</v>
      </c>
    </row>
    <row r="2" spans="1:16" ht="16.149999999999999" customHeight="1" x14ac:dyDescent="0.25">
      <c r="A2" s="134" t="s">
        <v>0</v>
      </c>
      <c r="B2" s="135"/>
      <c r="C2" s="135"/>
      <c r="D2" s="135"/>
      <c r="E2" s="135"/>
      <c r="F2" s="135"/>
      <c r="G2" s="135"/>
      <c r="H2" s="136"/>
      <c r="I2" s="136"/>
      <c r="J2" s="136"/>
      <c r="K2" s="136"/>
      <c r="L2" s="136"/>
      <c r="M2" s="136"/>
      <c r="N2" s="137"/>
    </row>
    <row r="3" spans="1:16" ht="16.149999999999999" customHeight="1" x14ac:dyDescent="0.25">
      <c r="A3" s="67" t="s">
        <v>131</v>
      </c>
      <c r="B3" s="14">
        <v>0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25">
        <f>SUM(B3:M3)</f>
        <v>0</v>
      </c>
    </row>
    <row r="4" spans="1:16" ht="16.149999999999999" customHeight="1" x14ac:dyDescent="0.25">
      <c r="A4" s="67" t="s">
        <v>143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25">
        <f>SUM(B4:M4)</f>
        <v>0</v>
      </c>
    </row>
    <row r="5" spans="1:16" ht="16.149999999999999" customHeight="1" x14ac:dyDescent="0.25">
      <c r="A5" s="7" t="s">
        <v>130</v>
      </c>
      <c r="B5" s="14">
        <f>B3+B4</f>
        <v>0</v>
      </c>
      <c r="C5" s="14">
        <f t="shared" ref="C5:M5" si="0">C3+C4</f>
        <v>0</v>
      </c>
      <c r="D5" s="14">
        <v>0</v>
      </c>
      <c r="E5" s="14"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0</v>
      </c>
      <c r="M5" s="14">
        <f t="shared" si="0"/>
        <v>0</v>
      </c>
      <c r="N5" s="25">
        <f>N3+N4</f>
        <v>0</v>
      </c>
    </row>
    <row r="6" spans="1:16" ht="16.149999999999999" customHeight="1" x14ac:dyDescent="0.25">
      <c r="A6" s="134" t="s">
        <v>71</v>
      </c>
      <c r="B6" s="135"/>
      <c r="C6" s="135"/>
      <c r="D6" s="135"/>
      <c r="E6" s="135"/>
      <c r="F6" s="135"/>
      <c r="G6" s="135"/>
      <c r="H6" s="136"/>
      <c r="I6" s="136"/>
      <c r="J6" s="136"/>
      <c r="K6" s="136"/>
      <c r="L6" s="136"/>
      <c r="M6" s="136"/>
      <c r="N6" s="137"/>
      <c r="P6" s="17"/>
    </row>
    <row r="7" spans="1:16" ht="16.149999999999999" customHeight="1" x14ac:dyDescent="0.25">
      <c r="A7" s="37" t="s">
        <v>57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26">
        <f>SUM(B7:M7)</f>
        <v>0</v>
      </c>
    </row>
    <row r="8" spans="1:16" ht="16.149999999999999" customHeight="1" x14ac:dyDescent="0.25">
      <c r="A8" s="37" t="s">
        <v>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26">
        <f>SUM(B8:M8)</f>
        <v>0</v>
      </c>
    </row>
    <row r="9" spans="1:16" ht="16.149999999999999" customHeight="1" x14ac:dyDescent="0.25">
      <c r="A9" s="37" t="s">
        <v>126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6">
        <f t="shared" ref="N9:N17" si="1">SUM(B9:M9)</f>
        <v>0</v>
      </c>
    </row>
    <row r="10" spans="1:16" ht="16.149999999999999" customHeight="1" x14ac:dyDescent="0.25">
      <c r="A10" s="37" t="s">
        <v>2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26">
        <f t="shared" si="1"/>
        <v>0</v>
      </c>
    </row>
    <row r="11" spans="1:16" ht="16.149999999999999" customHeight="1" x14ac:dyDescent="0.25">
      <c r="A11" s="37" t="s">
        <v>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26">
        <f t="shared" si="1"/>
        <v>0</v>
      </c>
    </row>
    <row r="12" spans="1:16" ht="16.149999999999999" customHeight="1" x14ac:dyDescent="0.25">
      <c r="A12" s="37" t="s">
        <v>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26">
        <f t="shared" si="1"/>
        <v>0</v>
      </c>
    </row>
    <row r="13" spans="1:16" ht="16.149999999999999" customHeight="1" x14ac:dyDescent="0.25">
      <c r="A13" s="37" t="s">
        <v>22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26">
        <f t="shared" si="1"/>
        <v>0</v>
      </c>
    </row>
    <row r="14" spans="1:16" ht="16.149999999999999" customHeight="1" x14ac:dyDescent="0.25">
      <c r="A14" s="37" t="s">
        <v>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26">
        <f t="shared" si="1"/>
        <v>0</v>
      </c>
    </row>
    <row r="15" spans="1:16" ht="16.149999999999999" customHeight="1" x14ac:dyDescent="0.25">
      <c r="A15" s="37" t="s">
        <v>6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26">
        <f t="shared" si="1"/>
        <v>0</v>
      </c>
    </row>
    <row r="16" spans="1:16" ht="16.149999999999999" customHeight="1" x14ac:dyDescent="0.25">
      <c r="A16" s="37" t="s">
        <v>124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26">
        <f t="shared" si="1"/>
        <v>0</v>
      </c>
    </row>
    <row r="17" spans="1:14" ht="16.149999999999999" customHeight="1" x14ac:dyDescent="0.25">
      <c r="A17" s="24" t="s">
        <v>7</v>
      </c>
      <c r="B17" s="14">
        <f t="shared" ref="B17:M17" si="2">SUM(B7:B16)</f>
        <v>0</v>
      </c>
      <c r="C17" s="14">
        <f t="shared" si="2"/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26">
        <f t="shared" si="1"/>
        <v>0</v>
      </c>
    </row>
    <row r="18" spans="1:14" ht="16.149999999999999" customHeight="1" x14ac:dyDescent="0.25">
      <c r="A18" s="134" t="s">
        <v>8</v>
      </c>
      <c r="B18" s="135"/>
      <c r="C18" s="135"/>
      <c r="D18" s="135"/>
      <c r="E18" s="135"/>
      <c r="F18" s="135"/>
      <c r="G18" s="135"/>
      <c r="H18" s="136"/>
      <c r="I18" s="136"/>
      <c r="J18" s="136"/>
      <c r="K18" s="136"/>
      <c r="L18" s="136"/>
      <c r="M18" s="136"/>
      <c r="N18" s="137"/>
    </row>
    <row r="19" spans="1:14" ht="16.149999999999999" customHeight="1" x14ac:dyDescent="0.25">
      <c r="A19" s="34" t="s">
        <v>9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26">
        <f>SUM(B19:M19)</f>
        <v>0</v>
      </c>
    </row>
    <row r="20" spans="1:14" ht="16.149999999999999" customHeight="1" x14ac:dyDescent="0.25">
      <c r="A20" s="34" t="s">
        <v>10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26">
        <f>SUM(B20:M20)</f>
        <v>0</v>
      </c>
    </row>
    <row r="21" spans="1:14" ht="16.149999999999999" customHeight="1" x14ac:dyDescent="0.25">
      <c r="A21" s="34" t="s">
        <v>60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26">
        <f t="shared" ref="N21:N35" si="3">SUM(B21:M21)</f>
        <v>0</v>
      </c>
    </row>
    <row r="22" spans="1:14" ht="16.149999999999999" customHeight="1" x14ac:dyDescent="0.25">
      <c r="A22" s="34" t="s">
        <v>11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26">
        <f t="shared" si="3"/>
        <v>0</v>
      </c>
    </row>
    <row r="23" spans="1:14" ht="16.149999999999999" customHeight="1" x14ac:dyDescent="0.25">
      <c r="A23" s="34" t="s">
        <v>120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26">
        <f t="shared" si="3"/>
        <v>0</v>
      </c>
    </row>
    <row r="24" spans="1:14" ht="16.149999999999999" customHeight="1" x14ac:dyDescent="0.25">
      <c r="A24" s="34" t="s">
        <v>12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26">
        <f t="shared" si="3"/>
        <v>0</v>
      </c>
    </row>
    <row r="25" spans="1:14" ht="16.149999999999999" customHeight="1" x14ac:dyDescent="0.25">
      <c r="A25" s="34" t="s">
        <v>13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26">
        <f t="shared" si="3"/>
        <v>0</v>
      </c>
    </row>
    <row r="26" spans="1:14" ht="16.149999999999999" customHeight="1" x14ac:dyDescent="0.25">
      <c r="A26" s="37" t="s">
        <v>123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26">
        <f>SUM(B26:M26)</f>
        <v>0</v>
      </c>
    </row>
    <row r="27" spans="1:14" ht="16.149999999999999" customHeight="1" x14ac:dyDescent="0.25">
      <c r="A27" s="34" t="s">
        <v>14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26">
        <f t="shared" si="3"/>
        <v>0</v>
      </c>
    </row>
    <row r="28" spans="1:14" ht="16.149999999999999" customHeight="1" x14ac:dyDescent="0.25">
      <c r="A28" s="34" t="s">
        <v>125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26">
        <f t="shared" si="3"/>
        <v>0</v>
      </c>
    </row>
    <row r="29" spans="1:14" ht="16.149999999999999" customHeight="1" x14ac:dyDescent="0.25">
      <c r="A29" s="24" t="s">
        <v>153</v>
      </c>
      <c r="B29" s="14">
        <f t="shared" ref="B29:M29" si="4">SUM(B19:B28)</f>
        <v>0</v>
      </c>
      <c r="C29" s="14">
        <f t="shared" si="4"/>
        <v>0</v>
      </c>
      <c r="D29" s="14">
        <f t="shared" si="4"/>
        <v>0</v>
      </c>
      <c r="E29" s="14">
        <f t="shared" si="4"/>
        <v>0</v>
      </c>
      <c r="F29" s="14">
        <f t="shared" si="4"/>
        <v>0</v>
      </c>
      <c r="G29" s="14">
        <f t="shared" si="4"/>
        <v>0</v>
      </c>
      <c r="H29" s="14">
        <f t="shared" si="4"/>
        <v>0</v>
      </c>
      <c r="I29" s="14">
        <f t="shared" si="4"/>
        <v>0</v>
      </c>
      <c r="J29" s="14">
        <f t="shared" si="4"/>
        <v>0</v>
      </c>
      <c r="K29" s="14">
        <f t="shared" si="4"/>
        <v>0</v>
      </c>
      <c r="L29" s="14">
        <f t="shared" si="4"/>
        <v>0</v>
      </c>
      <c r="M29" s="14">
        <f t="shared" si="4"/>
        <v>0</v>
      </c>
      <c r="N29" s="26">
        <f t="shared" si="3"/>
        <v>0</v>
      </c>
    </row>
    <row r="30" spans="1:14" ht="16.149999999999999" customHeight="1" x14ac:dyDescent="0.25">
      <c r="A30" s="24" t="s">
        <v>16</v>
      </c>
      <c r="B30" s="14">
        <f t="shared" ref="B30:M30" si="5">B5-B17-B29</f>
        <v>0</v>
      </c>
      <c r="C30" s="14">
        <f t="shared" si="5"/>
        <v>0</v>
      </c>
      <c r="D30" s="14">
        <f t="shared" si="5"/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  <c r="N30" s="26">
        <f t="shared" si="3"/>
        <v>0</v>
      </c>
    </row>
    <row r="31" spans="1:14" ht="16.149999999999999" customHeight="1" x14ac:dyDescent="0.25">
      <c r="A31" s="27" t="s">
        <v>56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26">
        <f>SUM(B31:M31)</f>
        <v>0</v>
      </c>
    </row>
    <row r="32" spans="1:14" ht="16.149999999999999" customHeight="1" x14ac:dyDescent="0.25">
      <c r="A32" s="27" t="s">
        <v>133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26">
        <f>SUM(B32:M32)</f>
        <v>0</v>
      </c>
    </row>
    <row r="33" spans="1:14" ht="16.149999999999999" customHeight="1" x14ac:dyDescent="0.25">
      <c r="A33" s="68" t="s">
        <v>59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26">
        <f>SUM(B33:M33)</f>
        <v>0</v>
      </c>
    </row>
    <row r="34" spans="1:14" ht="16.149999999999999" customHeight="1" x14ac:dyDescent="0.25">
      <c r="A34" s="24" t="s">
        <v>20</v>
      </c>
      <c r="B34" s="14">
        <f t="shared" ref="B34:M34" si="6">B30-B31-B32-B33</f>
        <v>0</v>
      </c>
      <c r="C34" s="14">
        <f t="shared" si="6"/>
        <v>0</v>
      </c>
      <c r="D34" s="14">
        <f t="shared" si="6"/>
        <v>0</v>
      </c>
      <c r="E34" s="14">
        <f t="shared" si="6"/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26">
        <f t="shared" si="3"/>
        <v>0</v>
      </c>
    </row>
    <row r="35" spans="1:14" ht="27.6" customHeight="1" x14ac:dyDescent="0.25">
      <c r="A35" s="31" t="s">
        <v>105</v>
      </c>
      <c r="B35" s="14">
        <f>IF(VALUE(LEFT(B$1,1))&lt;VALUE('Persönlicher Bedarf'!$C$54),0,'Persönlicher Bedarf'!$B$52)</f>
        <v>0</v>
      </c>
      <c r="C35" s="14">
        <f>IF(VALUE(LEFT(C$1,1))&lt;VALUE('Persönlicher Bedarf'!$C$54),0,'Persönlicher Bedarf'!$B$52)</f>
        <v>0</v>
      </c>
      <c r="D35" s="14">
        <f>IF(VALUE(LEFT(D$1,1))&lt;VALUE('Persönlicher Bedarf'!$C$54),0,'Persönlicher Bedarf'!$B$52)</f>
        <v>0</v>
      </c>
      <c r="E35" s="14">
        <f>IF(VALUE(LEFT(E$1,1))&lt;VALUE('Persönlicher Bedarf'!$C$54),0,'Persönlicher Bedarf'!$B$52)</f>
        <v>0</v>
      </c>
      <c r="F35" s="14">
        <f>IF(VALUE(LEFT(F$1,1))&lt;VALUE('Persönlicher Bedarf'!$C$54),0,'Persönlicher Bedarf'!$B$52)</f>
        <v>0</v>
      </c>
      <c r="G35" s="14">
        <f>IF(VALUE(LEFT(G$1,1))&lt;VALUE('Persönlicher Bedarf'!$C$54),0,'Persönlicher Bedarf'!$B$52)</f>
        <v>0</v>
      </c>
      <c r="H35" s="14">
        <f>IF(VALUE(LEFT(H$1,1))&lt;VALUE('Persönlicher Bedarf'!$C$54),0,'Persönlicher Bedarf'!$B$52)</f>
        <v>0</v>
      </c>
      <c r="I35" s="14">
        <f>IF(VALUE(LEFT(I$1,1))&lt;VALUE('Persönlicher Bedarf'!$C$54),0,'Persönlicher Bedarf'!$B$52)</f>
        <v>0</v>
      </c>
      <c r="J35" s="14">
        <f>IF(VALUE(LEFT(J$1,1))&lt;VALUE('Persönlicher Bedarf'!$C$54),0,'Persönlicher Bedarf'!$B$52)</f>
        <v>0</v>
      </c>
      <c r="K35" s="14">
        <f>IF(VALUE(LEFT(K$1,2))&lt;VALUE('Persönlicher Bedarf'!$C$54),0,'Persönlicher Bedarf'!$B$52)</f>
        <v>0</v>
      </c>
      <c r="L35" s="14">
        <f>IF(VALUE(LEFT(L$1,2))&lt;VALUE('Persönlicher Bedarf'!$C$54),0,'Persönlicher Bedarf'!$B$52)</f>
        <v>0</v>
      </c>
      <c r="M35" s="14">
        <f>IF(VALUE(LEFT(M$1,2))&lt;VALUE('Persönlicher Bedarf'!$C$54),0,'Persönlicher Bedarf'!$B$52)</f>
        <v>0</v>
      </c>
      <c r="N35" s="26">
        <f t="shared" si="3"/>
        <v>0</v>
      </c>
    </row>
    <row r="36" spans="1:14" ht="16.149999999999999" customHeight="1" x14ac:dyDescent="0.25">
      <c r="A36" s="24" t="s">
        <v>21</v>
      </c>
      <c r="B36" s="14">
        <f>B34-B35</f>
        <v>0</v>
      </c>
      <c r="C36" s="14">
        <f>C34-C35</f>
        <v>0</v>
      </c>
      <c r="D36" s="14">
        <f t="shared" ref="D36:N36" si="7">D34-D35</f>
        <v>0</v>
      </c>
      <c r="E36" s="14">
        <f t="shared" si="7"/>
        <v>0</v>
      </c>
      <c r="F36" s="14">
        <f t="shared" si="7"/>
        <v>0</v>
      </c>
      <c r="G36" s="14">
        <f t="shared" si="7"/>
        <v>0</v>
      </c>
      <c r="H36" s="14">
        <f t="shared" si="7"/>
        <v>0</v>
      </c>
      <c r="I36" s="14">
        <f t="shared" si="7"/>
        <v>0</v>
      </c>
      <c r="J36" s="14">
        <f t="shared" si="7"/>
        <v>0</v>
      </c>
      <c r="K36" s="14">
        <f t="shared" si="7"/>
        <v>0</v>
      </c>
      <c r="L36" s="14">
        <f t="shared" si="7"/>
        <v>0</v>
      </c>
      <c r="M36" s="14">
        <f t="shared" si="7"/>
        <v>0</v>
      </c>
      <c r="N36" s="25">
        <f t="shared" si="7"/>
        <v>0</v>
      </c>
    </row>
    <row r="37" spans="1:14" ht="15.75" thickBot="1" x14ac:dyDescent="0.3">
      <c r="A37" s="8" t="s">
        <v>108</v>
      </c>
      <c r="B37" s="28">
        <f>B36</f>
        <v>0</v>
      </c>
      <c r="C37" s="28">
        <f t="shared" ref="C37:M37" si="8">B37+C36</f>
        <v>0</v>
      </c>
      <c r="D37" s="28">
        <f t="shared" si="8"/>
        <v>0</v>
      </c>
      <c r="E37" s="28">
        <f t="shared" si="8"/>
        <v>0</v>
      </c>
      <c r="F37" s="28">
        <f t="shared" si="8"/>
        <v>0</v>
      </c>
      <c r="G37" s="28">
        <f t="shared" si="8"/>
        <v>0</v>
      </c>
      <c r="H37" s="28">
        <f t="shared" si="8"/>
        <v>0</v>
      </c>
      <c r="I37" s="28">
        <f t="shared" si="8"/>
        <v>0</v>
      </c>
      <c r="J37" s="28">
        <f t="shared" si="8"/>
        <v>0</v>
      </c>
      <c r="K37" s="28">
        <f t="shared" si="8"/>
        <v>0</v>
      </c>
      <c r="L37" s="28">
        <f t="shared" si="8"/>
        <v>0</v>
      </c>
      <c r="M37" s="28">
        <f t="shared" si="8"/>
        <v>0</v>
      </c>
      <c r="N37" s="29">
        <f>M37</f>
        <v>0</v>
      </c>
    </row>
    <row r="38" spans="1:14" x14ac:dyDescent="0.2">
      <c r="B38" s="9"/>
      <c r="C38" s="9"/>
      <c r="D38" s="9"/>
      <c r="E38" s="9"/>
      <c r="F38" s="9"/>
      <c r="G38" s="9"/>
    </row>
    <row r="39" spans="1:14" x14ac:dyDescent="0.2">
      <c r="A39" s="70" t="s">
        <v>154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x14ac:dyDescent="0.2">
      <c r="A40" s="70" t="s">
        <v>155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1:14" x14ac:dyDescent="0.2">
      <c r="A41" s="6" t="s">
        <v>156</v>
      </c>
    </row>
  </sheetData>
  <sheetProtection selectLockedCells="1"/>
  <mergeCells count="3">
    <mergeCell ref="A2:N2"/>
    <mergeCell ref="A6:N6"/>
    <mergeCell ref="A18:N18"/>
  </mergeCells>
  <phoneticPr fontId="2" type="noConversion"/>
  <pageMargins left="0.25" right="0.25" top="0.75" bottom="0.75" header="0.3" footer="0.3"/>
  <pageSetup paperSize="9" scale="73" orientation="landscape" r:id="rId1"/>
  <headerFooter alignWithMargins="0">
    <oddHeader>&amp;C&amp;"Arial,Fett"&amp;12Liquiditätsplanung 12 Monate</oddHeader>
    <oddFooter>&amp;C&amp;"Arial,Fett"&amp;12Odenwald-Regional-Gesellschaft (OREG) mbH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Anleitung</vt:lpstr>
      <vt:lpstr>Persönlicher Bedarf</vt:lpstr>
      <vt:lpstr>Kapitalbedarf</vt:lpstr>
      <vt:lpstr>Rentabilitätsplanung 12 Monate</vt:lpstr>
      <vt:lpstr>Rentabilitätsplanung 3 Jahre</vt:lpstr>
      <vt:lpstr>Liquiditätsplanung 12 Monate</vt:lpstr>
      <vt:lpstr>Kapitalbedarf!Druckbereich</vt:lpstr>
      <vt:lpstr>'Liquiditätsplanung 12 Monate'!Druckbereich</vt:lpstr>
      <vt:lpstr>'Persönlicher Bedarf'!Druckbereich</vt:lpstr>
      <vt:lpstr>'Rentabilitätsplanung 12 Monate'!Druckbereich</vt:lpstr>
      <vt:lpstr>'Rentabilitätsplanung 3 Jahre'!Druckbereich</vt:lpstr>
    </vt:vector>
  </TitlesOfParts>
  <Company>OREG 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 Knell</dc:creator>
  <cp:lastModifiedBy>Rainer Kaffenberger</cp:lastModifiedBy>
  <cp:lastPrinted>2018-09-14T08:21:05Z</cp:lastPrinted>
  <dcterms:created xsi:type="dcterms:W3CDTF">2010-07-30T05:09:44Z</dcterms:created>
  <dcterms:modified xsi:type="dcterms:W3CDTF">2018-10-24T07:01:51Z</dcterms:modified>
</cp:coreProperties>
</file>